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05"/>
  <workbookPr/>
  <mc:AlternateContent xmlns:mc="http://schemas.openxmlformats.org/markup-compatibility/2006">
    <mc:Choice Requires="x15">
      <x15ac:absPath xmlns:x15ac="http://schemas.microsoft.com/office/spreadsheetml/2010/11/ac" url="https://universityofstandrews907-my.sharepoint.com/personal/jc440_st-andrews_ac_uk/Documents/"/>
    </mc:Choice>
  </mc:AlternateContent>
  <xr:revisionPtr revIDLastSave="0" documentId="8_{E056C574-788A-4969-AF3A-C6EA29E94695}" xr6:coauthVersionLast="47" xr6:coauthVersionMax="47" xr10:uidLastSave="{00000000-0000-0000-0000-000000000000}"/>
  <bookViews>
    <workbookView minimized="1" xWindow="2970" yWindow="1433" windowWidth="14460" windowHeight="12780" firstSheet="1" xr2:uid="{F9033A08-EED2-44D5-9E9D-71DF6EF464C3}"/>
  </bookViews>
  <sheets>
    <sheet name="Steps and Glossary" sheetId="4" r:id="rId1"/>
    <sheet name="Budget Tracker and Records" sheetId="3" r:id="rId2"/>
    <sheet name="2025-2026" sheetId="1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" i="3" l="1"/>
  <c r="D5" i="3"/>
  <c r="D6" i="3"/>
  <c r="D7" i="3"/>
  <c r="H7" i="3" s="1"/>
  <c r="D8" i="3"/>
  <c r="H8" i="3" s="1"/>
  <c r="D9" i="3"/>
  <c r="H9" i="3" s="1"/>
  <c r="D10" i="3"/>
  <c r="H10" i="3" s="1"/>
  <c r="D11" i="3"/>
  <c r="H11" i="3" s="1"/>
  <c r="D12" i="3"/>
  <c r="D13" i="3"/>
  <c r="D14" i="3"/>
  <c r="D15" i="3"/>
  <c r="H15" i="3" s="1"/>
  <c r="D16" i="3"/>
  <c r="H16" i="3" s="1"/>
  <c r="D17" i="3"/>
  <c r="H17" i="3" s="1"/>
  <c r="D18" i="3"/>
  <c r="H18" i="3" s="1"/>
  <c r="D19" i="3"/>
  <c r="H19" i="3" s="1"/>
  <c r="D20" i="3"/>
  <c r="D21" i="3"/>
  <c r="D22" i="3"/>
  <c r="D23" i="3"/>
  <c r="D24" i="3"/>
  <c r="H24" i="3" s="1"/>
  <c r="D25" i="3"/>
  <c r="H25" i="3" s="1"/>
  <c r="D26" i="3"/>
  <c r="H26" i="3" s="1"/>
  <c r="D27" i="3"/>
  <c r="H27" i="3" s="1"/>
  <c r="D28" i="3"/>
  <c r="D29" i="3"/>
  <c r="D30" i="3"/>
  <c r="D31" i="3"/>
  <c r="D3" i="3"/>
  <c r="H3" i="3" s="1"/>
  <c r="A4" i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B3" i="3"/>
  <c r="AC3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H4" i="3"/>
  <c r="H5" i="3"/>
  <c r="H6" i="3"/>
  <c r="H12" i="3"/>
  <c r="H13" i="3"/>
  <c r="H14" i="3"/>
  <c r="H20" i="3"/>
  <c r="H21" i="3"/>
  <c r="H22" i="3"/>
  <c r="H28" i="3"/>
  <c r="H29" i="3"/>
  <c r="H30" i="3"/>
  <c r="H31" i="3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1" i="3"/>
  <c r="C3" i="3"/>
  <c r="Z3" i="3"/>
  <c r="AA3" i="3"/>
  <c r="Y3" i="3"/>
  <c r="X3" i="3"/>
  <c r="W3" i="3"/>
  <c r="P5" i="3"/>
  <c r="P6" i="3"/>
  <c r="P7" i="3"/>
  <c r="P8" i="3"/>
  <c r="P9" i="3"/>
  <c r="P10" i="3"/>
  <c r="P11" i="3"/>
  <c r="P12" i="3"/>
  <c r="P13" i="3"/>
  <c r="P14" i="3"/>
  <c r="P15" i="3"/>
  <c r="P16" i="3"/>
  <c r="P17" i="3"/>
  <c r="P18" i="3"/>
  <c r="P19" i="3"/>
  <c r="P20" i="3"/>
  <c r="P21" i="3"/>
  <c r="P22" i="3"/>
  <c r="P23" i="3"/>
  <c r="P24" i="3"/>
  <c r="P25" i="3"/>
  <c r="P26" i="3"/>
  <c r="P27" i="3"/>
  <c r="P28" i="3"/>
  <c r="P29" i="3"/>
  <c r="P30" i="3"/>
  <c r="P31" i="3"/>
  <c r="P32" i="3"/>
  <c r="P33" i="3"/>
  <c r="P34" i="3"/>
  <c r="P35" i="3"/>
  <c r="P36" i="3"/>
  <c r="P37" i="3"/>
  <c r="P38" i="3"/>
  <c r="P39" i="3"/>
  <c r="P40" i="3"/>
  <c r="P41" i="3"/>
  <c r="P42" i="3"/>
  <c r="P43" i="3"/>
  <c r="P44" i="3"/>
  <c r="P45" i="3"/>
  <c r="P46" i="3"/>
  <c r="P47" i="3"/>
  <c r="P48" i="3"/>
  <c r="P49" i="3"/>
  <c r="P50" i="3"/>
  <c r="P51" i="3"/>
  <c r="P52" i="3"/>
  <c r="P53" i="3"/>
  <c r="P54" i="3"/>
  <c r="P55" i="3"/>
  <c r="P56" i="3"/>
  <c r="P57" i="3"/>
  <c r="P58" i="3"/>
  <c r="P59" i="3"/>
  <c r="P60" i="3"/>
  <c r="P61" i="3"/>
  <c r="P62" i="3"/>
  <c r="P63" i="3"/>
  <c r="P64" i="3"/>
  <c r="P65" i="3"/>
  <c r="P66" i="3"/>
  <c r="P67" i="3"/>
  <c r="P68" i="3"/>
  <c r="P69" i="3"/>
  <c r="P70" i="3"/>
  <c r="P71" i="3"/>
  <c r="P72" i="3"/>
  <c r="P73" i="3"/>
  <c r="P74" i="3"/>
  <c r="P75" i="3"/>
  <c r="P76" i="3"/>
  <c r="P77" i="3"/>
  <c r="P78" i="3"/>
  <c r="P79" i="3"/>
  <c r="P80" i="3"/>
  <c r="P81" i="3"/>
  <c r="P82" i="3"/>
  <c r="P83" i="3"/>
  <c r="P84" i="3"/>
  <c r="P85" i="3"/>
  <c r="P86" i="3"/>
  <c r="P87" i="3"/>
  <c r="P88" i="3"/>
  <c r="P89" i="3"/>
  <c r="P90" i="3"/>
  <c r="P91" i="3"/>
  <c r="P92" i="3"/>
  <c r="P93" i="3"/>
  <c r="P94" i="3"/>
  <c r="P95" i="3"/>
  <c r="P96" i="3"/>
  <c r="P97" i="3"/>
  <c r="P98" i="3"/>
  <c r="P99" i="3"/>
  <c r="P100" i="3"/>
  <c r="P101" i="3"/>
  <c r="P102" i="3"/>
  <c r="P103" i="3"/>
  <c r="P104" i="3"/>
  <c r="P105" i="3"/>
  <c r="P106" i="3"/>
  <c r="P107" i="3"/>
  <c r="P108" i="3"/>
  <c r="P109" i="3"/>
  <c r="P110" i="3"/>
  <c r="P111" i="3"/>
  <c r="P112" i="3"/>
  <c r="P113" i="3"/>
  <c r="P114" i="3"/>
  <c r="P115" i="3"/>
  <c r="P116" i="3"/>
  <c r="P117" i="3"/>
  <c r="P118" i="3"/>
  <c r="P119" i="3"/>
  <c r="P120" i="3"/>
  <c r="P121" i="3"/>
  <c r="P122" i="3"/>
  <c r="P123" i="3"/>
  <c r="P124" i="3"/>
  <c r="P125" i="3"/>
  <c r="P126" i="3"/>
  <c r="P127" i="3"/>
  <c r="P128" i="3"/>
  <c r="P129" i="3"/>
  <c r="P130" i="3"/>
  <c r="P131" i="3"/>
  <c r="P132" i="3"/>
  <c r="P133" i="3"/>
  <c r="P134" i="3"/>
  <c r="P135" i="3"/>
  <c r="P136" i="3"/>
  <c r="P137" i="3"/>
  <c r="P138" i="3"/>
  <c r="P139" i="3"/>
  <c r="P140" i="3"/>
  <c r="P141" i="3"/>
  <c r="P142" i="3"/>
  <c r="P143" i="3"/>
  <c r="P144" i="3"/>
  <c r="P145" i="3"/>
  <c r="P146" i="3"/>
  <c r="P147" i="3"/>
  <c r="P148" i="3"/>
  <c r="P149" i="3"/>
  <c r="P150" i="3"/>
  <c r="P151" i="3"/>
  <c r="P152" i="3"/>
  <c r="P153" i="3"/>
  <c r="P154" i="3"/>
  <c r="P155" i="3"/>
  <c r="P156" i="3"/>
  <c r="P157" i="3"/>
  <c r="P158" i="3"/>
  <c r="P159" i="3"/>
  <c r="P160" i="3"/>
  <c r="P161" i="3"/>
  <c r="P162" i="3"/>
  <c r="P163" i="3"/>
  <c r="P164" i="3"/>
  <c r="P165" i="3"/>
  <c r="P166" i="3"/>
  <c r="P167" i="3"/>
  <c r="P168" i="3"/>
  <c r="P169" i="3"/>
  <c r="P170" i="3"/>
  <c r="P171" i="3"/>
  <c r="P172" i="3"/>
  <c r="P173" i="3"/>
  <c r="P174" i="3"/>
  <c r="P175" i="3"/>
  <c r="P176" i="3"/>
  <c r="P177" i="3"/>
  <c r="P178" i="3"/>
  <c r="P179" i="3"/>
  <c r="P180" i="3"/>
  <c r="P181" i="3"/>
  <c r="P182" i="3"/>
  <c r="P183" i="3"/>
  <c r="P184" i="3"/>
  <c r="P185" i="3"/>
  <c r="P186" i="3"/>
  <c r="P187" i="3"/>
  <c r="P188" i="3"/>
  <c r="P189" i="3"/>
  <c r="P190" i="3"/>
  <c r="P191" i="3"/>
  <c r="P192" i="3"/>
  <c r="P193" i="3"/>
  <c r="P194" i="3"/>
  <c r="P195" i="3"/>
  <c r="P196" i="3"/>
  <c r="P197" i="3"/>
  <c r="P198" i="3"/>
  <c r="P199" i="3"/>
  <c r="P200" i="3"/>
  <c r="P201" i="3"/>
  <c r="P202" i="3"/>
  <c r="P203" i="3"/>
  <c r="P204" i="3"/>
  <c r="P205" i="3"/>
  <c r="P206" i="3"/>
  <c r="P207" i="3"/>
  <c r="P208" i="3"/>
  <c r="P209" i="3"/>
  <c r="P210" i="3"/>
  <c r="P211" i="3"/>
  <c r="P212" i="3"/>
  <c r="P213" i="3"/>
  <c r="P214" i="3"/>
  <c r="P215" i="3"/>
  <c r="P216" i="3"/>
  <c r="P217" i="3"/>
  <c r="P218" i="3"/>
  <c r="P219" i="3"/>
  <c r="P220" i="3"/>
  <c r="P221" i="3"/>
  <c r="P222" i="3"/>
  <c r="P223" i="3"/>
  <c r="P224" i="3"/>
  <c r="P225" i="3"/>
  <c r="P226" i="3"/>
  <c r="P227" i="3"/>
  <c r="P228" i="3"/>
  <c r="P229" i="3"/>
  <c r="P230" i="3"/>
  <c r="P231" i="3"/>
  <c r="P232" i="3"/>
  <c r="P233" i="3"/>
  <c r="P234" i="3"/>
  <c r="P235" i="3"/>
  <c r="P236" i="3"/>
  <c r="P237" i="3"/>
  <c r="P238" i="3"/>
  <c r="P239" i="3"/>
  <c r="P240" i="3"/>
  <c r="P241" i="3"/>
  <c r="P242" i="3"/>
  <c r="P243" i="3"/>
  <c r="P244" i="3"/>
  <c r="P245" i="3"/>
  <c r="P246" i="3"/>
  <c r="P247" i="3"/>
  <c r="P248" i="3"/>
  <c r="P249" i="3"/>
  <c r="P250" i="3"/>
  <c r="P251" i="3"/>
  <c r="P252" i="3"/>
  <c r="P253" i="3"/>
  <c r="P254" i="3"/>
  <c r="P255" i="3"/>
  <c r="P256" i="3"/>
  <c r="P257" i="3"/>
  <c r="P258" i="3"/>
  <c r="P259" i="3"/>
  <c r="P260" i="3"/>
  <c r="P261" i="3"/>
  <c r="P262" i="3"/>
  <c r="P263" i="3"/>
  <c r="P264" i="3"/>
  <c r="P265" i="3"/>
  <c r="P266" i="3"/>
  <c r="P267" i="3"/>
  <c r="P268" i="3"/>
  <c r="P269" i="3"/>
  <c r="P270" i="3"/>
  <c r="P271" i="3"/>
  <c r="P272" i="3"/>
  <c r="P273" i="3"/>
  <c r="P274" i="3"/>
  <c r="P275" i="3"/>
  <c r="P276" i="3"/>
  <c r="P277" i="3"/>
  <c r="P278" i="3"/>
  <c r="P279" i="3"/>
  <c r="P280" i="3"/>
  <c r="P281" i="3"/>
  <c r="P282" i="3"/>
  <c r="P283" i="3"/>
  <c r="P284" i="3"/>
  <c r="P285" i="3"/>
  <c r="P286" i="3"/>
  <c r="P287" i="3"/>
  <c r="P288" i="3"/>
  <c r="P289" i="3"/>
  <c r="P290" i="3"/>
  <c r="P291" i="3"/>
  <c r="P292" i="3"/>
  <c r="P293" i="3"/>
  <c r="P294" i="3"/>
  <c r="P295" i="3"/>
  <c r="P296" i="3"/>
  <c r="P297" i="3"/>
  <c r="P298" i="3"/>
  <c r="P299" i="3"/>
  <c r="P300" i="3"/>
  <c r="P301" i="3"/>
  <c r="P302" i="3"/>
  <c r="P303" i="3"/>
  <c r="P304" i="3"/>
  <c r="P305" i="3"/>
  <c r="P306" i="3"/>
  <c r="P307" i="3"/>
  <c r="P308" i="3"/>
  <c r="P309" i="3"/>
  <c r="P310" i="3"/>
  <c r="P311" i="3"/>
  <c r="P312" i="3"/>
  <c r="P313" i="3"/>
  <c r="P314" i="3"/>
  <c r="P315" i="3"/>
  <c r="P316" i="3"/>
  <c r="P317" i="3"/>
  <c r="P318" i="3"/>
  <c r="P319" i="3"/>
  <c r="P320" i="3"/>
  <c r="P321" i="3"/>
  <c r="P322" i="3"/>
  <c r="P323" i="3"/>
  <c r="P324" i="3"/>
  <c r="P325" i="3"/>
  <c r="P326" i="3"/>
  <c r="P327" i="3"/>
  <c r="P328" i="3"/>
  <c r="P329" i="3"/>
  <c r="P330" i="3"/>
  <c r="P331" i="3"/>
  <c r="P332" i="3"/>
  <c r="P333" i="3"/>
  <c r="P334" i="3"/>
  <c r="P335" i="3"/>
  <c r="P336" i="3"/>
  <c r="P337" i="3"/>
  <c r="P338" i="3"/>
  <c r="P339" i="3"/>
  <c r="P340" i="3"/>
  <c r="P341" i="3"/>
  <c r="P342" i="3"/>
  <c r="P343" i="3"/>
  <c r="P344" i="3"/>
  <c r="P345" i="3"/>
  <c r="P346" i="3"/>
  <c r="P347" i="3"/>
  <c r="P348" i="3"/>
  <c r="P349" i="3"/>
  <c r="P350" i="3"/>
  <c r="P351" i="3"/>
  <c r="P352" i="3"/>
  <c r="M2" i="1"/>
  <c r="E4" i="3" s="1"/>
  <c r="M3" i="1"/>
  <c r="M4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2" i="1"/>
  <c r="M123" i="1"/>
  <c r="M124" i="1"/>
  <c r="M125" i="1"/>
  <c r="M126" i="1"/>
  <c r="M127" i="1"/>
  <c r="M128" i="1"/>
  <c r="M129" i="1"/>
  <c r="M130" i="1"/>
  <c r="M131" i="1"/>
  <c r="M132" i="1"/>
  <c r="M133" i="1"/>
  <c r="M134" i="1"/>
  <c r="M135" i="1"/>
  <c r="M136" i="1"/>
  <c r="M137" i="1"/>
  <c r="M138" i="1"/>
  <c r="M139" i="1"/>
  <c r="M140" i="1"/>
  <c r="M141" i="1"/>
  <c r="M142" i="1"/>
  <c r="M143" i="1"/>
  <c r="M144" i="1"/>
  <c r="M145" i="1"/>
  <c r="M146" i="1"/>
  <c r="M147" i="1"/>
  <c r="M148" i="1"/>
  <c r="M149" i="1"/>
  <c r="M150" i="1"/>
  <c r="M151" i="1"/>
  <c r="M152" i="1"/>
  <c r="M153" i="1"/>
  <c r="M154" i="1"/>
  <c r="M155" i="1"/>
  <c r="M156" i="1"/>
  <c r="M157" i="1"/>
  <c r="M158" i="1"/>
  <c r="M159" i="1"/>
  <c r="M160" i="1"/>
  <c r="M161" i="1"/>
  <c r="M162" i="1"/>
  <c r="M163" i="1"/>
  <c r="M164" i="1"/>
  <c r="M165" i="1"/>
  <c r="M166" i="1"/>
  <c r="M167" i="1"/>
  <c r="M168" i="1"/>
  <c r="M169" i="1"/>
  <c r="M170" i="1"/>
  <c r="M171" i="1"/>
  <c r="M172" i="1"/>
  <c r="M173" i="1"/>
  <c r="M174" i="1"/>
  <c r="M175" i="1"/>
  <c r="M176" i="1"/>
  <c r="M177" i="1"/>
  <c r="M178" i="1"/>
  <c r="M179" i="1"/>
  <c r="M180" i="1"/>
  <c r="M181" i="1"/>
  <c r="M182" i="1"/>
  <c r="M183" i="1"/>
  <c r="M184" i="1"/>
  <c r="M185" i="1"/>
  <c r="M186" i="1"/>
  <c r="M187" i="1"/>
  <c r="M188" i="1"/>
  <c r="M189" i="1"/>
  <c r="M190" i="1"/>
  <c r="M191" i="1"/>
  <c r="M192" i="1"/>
  <c r="M193" i="1"/>
  <c r="M194" i="1"/>
  <c r="M195" i="1"/>
  <c r="M196" i="1"/>
  <c r="M197" i="1"/>
  <c r="M198" i="1"/>
  <c r="M199" i="1"/>
  <c r="M200" i="1"/>
  <c r="M201" i="1"/>
  <c r="M202" i="1"/>
  <c r="M203" i="1"/>
  <c r="M204" i="1"/>
  <c r="M205" i="1"/>
  <c r="M206" i="1"/>
  <c r="M207" i="1"/>
  <c r="M208" i="1"/>
  <c r="M209" i="1"/>
  <c r="M210" i="1"/>
  <c r="M211" i="1"/>
  <c r="M212" i="1"/>
  <c r="M213" i="1"/>
  <c r="M214" i="1"/>
  <c r="M215" i="1"/>
  <c r="M216" i="1"/>
  <c r="M217" i="1"/>
  <c r="M218" i="1"/>
  <c r="M219" i="1"/>
  <c r="M220" i="1"/>
  <c r="M221" i="1"/>
  <c r="M222" i="1"/>
  <c r="M223" i="1"/>
  <c r="M224" i="1"/>
  <c r="M225" i="1"/>
  <c r="M226" i="1"/>
  <c r="M227" i="1"/>
  <c r="M228" i="1"/>
  <c r="M229" i="1"/>
  <c r="M230" i="1"/>
  <c r="M231" i="1"/>
  <c r="M232" i="1"/>
  <c r="M233" i="1"/>
  <c r="M234" i="1"/>
  <c r="M235" i="1"/>
  <c r="M236" i="1"/>
  <c r="M237" i="1"/>
  <c r="M238" i="1"/>
  <c r="M239" i="1"/>
  <c r="M240" i="1"/>
  <c r="M241" i="1"/>
  <c r="M242" i="1"/>
  <c r="M243" i="1"/>
  <c r="M244" i="1"/>
  <c r="M245" i="1"/>
  <c r="M246" i="1"/>
  <c r="M247" i="1"/>
  <c r="M248" i="1"/>
  <c r="M249" i="1"/>
  <c r="M250" i="1"/>
  <c r="M251" i="1"/>
  <c r="M252" i="1"/>
  <c r="M253" i="1"/>
  <c r="M254" i="1"/>
  <c r="M255" i="1"/>
  <c r="M256" i="1"/>
  <c r="M257" i="1"/>
  <c r="M258" i="1"/>
  <c r="M259" i="1"/>
  <c r="M260" i="1"/>
  <c r="M261" i="1"/>
  <c r="M262" i="1"/>
  <c r="M263" i="1"/>
  <c r="M264" i="1"/>
  <c r="M265" i="1"/>
  <c r="M266" i="1"/>
  <c r="M267" i="1"/>
  <c r="M268" i="1"/>
  <c r="M269" i="1"/>
  <c r="M270" i="1"/>
  <c r="M271" i="1"/>
  <c r="M272" i="1"/>
  <c r="M273" i="1"/>
  <c r="M274" i="1"/>
  <c r="M275" i="1"/>
  <c r="M276" i="1"/>
  <c r="M277" i="1"/>
  <c r="M278" i="1"/>
  <c r="M279" i="1"/>
  <c r="M280" i="1"/>
  <c r="M281" i="1"/>
  <c r="M282" i="1"/>
  <c r="M283" i="1"/>
  <c r="M284" i="1"/>
  <c r="M285" i="1"/>
  <c r="M286" i="1"/>
  <c r="M287" i="1"/>
  <c r="M288" i="1"/>
  <c r="M289" i="1"/>
  <c r="M290" i="1"/>
  <c r="M291" i="1"/>
  <c r="M292" i="1"/>
  <c r="M293" i="1"/>
  <c r="M294" i="1"/>
  <c r="M295" i="1"/>
  <c r="M296" i="1"/>
  <c r="M297" i="1"/>
  <c r="M298" i="1"/>
  <c r="M299" i="1"/>
  <c r="M300" i="1"/>
  <c r="M301" i="1"/>
  <c r="M302" i="1"/>
  <c r="M303" i="1"/>
  <c r="M304" i="1"/>
  <c r="M305" i="1"/>
  <c r="M306" i="1"/>
  <c r="M307" i="1"/>
  <c r="M308" i="1"/>
  <c r="M309" i="1"/>
  <c r="M310" i="1"/>
  <c r="M311" i="1"/>
  <c r="M312" i="1"/>
  <c r="M313" i="1"/>
  <c r="M314" i="1"/>
  <c r="M315" i="1"/>
  <c r="M316" i="1"/>
  <c r="M317" i="1"/>
  <c r="M318" i="1"/>
  <c r="M319" i="1"/>
  <c r="M320" i="1"/>
  <c r="M321" i="1"/>
  <c r="M322" i="1"/>
  <c r="M323" i="1"/>
  <c r="M324" i="1"/>
  <c r="M325" i="1"/>
  <c r="M326" i="1"/>
  <c r="M327" i="1"/>
  <c r="M328" i="1"/>
  <c r="M329" i="1"/>
  <c r="M330" i="1"/>
  <c r="M331" i="1"/>
  <c r="M332" i="1"/>
  <c r="M333" i="1"/>
  <c r="M334" i="1"/>
  <c r="M335" i="1"/>
  <c r="M336" i="1"/>
  <c r="M337" i="1"/>
  <c r="M338" i="1"/>
  <c r="M339" i="1"/>
  <c r="M340" i="1"/>
  <c r="M341" i="1"/>
  <c r="M342" i="1"/>
  <c r="M343" i="1"/>
  <c r="M344" i="1"/>
  <c r="M345" i="1"/>
  <c r="M346" i="1"/>
  <c r="M347" i="1"/>
  <c r="M348" i="1"/>
  <c r="M349" i="1"/>
  <c r="M350" i="1"/>
  <c r="M351" i="1"/>
  <c r="E3" i="3" l="1"/>
  <c r="F3" i="3" s="1"/>
  <c r="G3" i="3" s="1"/>
  <c r="F6" i="3"/>
  <c r="G6" i="3" s="1"/>
  <c r="E5" i="3"/>
  <c r="F24" i="3"/>
  <c r="G24" i="3" s="1"/>
  <c r="F16" i="3"/>
  <c r="G16" i="3" s="1"/>
  <c r="F8" i="3"/>
  <c r="G8" i="3" s="1"/>
  <c r="F7" i="3"/>
  <c r="G7" i="3" s="1"/>
  <c r="F28" i="3"/>
  <c r="G28" i="3" s="1"/>
  <c r="F12" i="3"/>
  <c r="G12" i="3" s="1"/>
  <c r="F23" i="3"/>
  <c r="G23" i="3" s="1"/>
  <c r="F20" i="3"/>
  <c r="G20" i="3" s="1"/>
  <c r="F26" i="3"/>
  <c r="G26" i="3" s="1"/>
  <c r="F18" i="3"/>
  <c r="G18" i="3" s="1"/>
  <c r="F10" i="3"/>
  <c r="G10" i="3" s="1"/>
  <c r="F25" i="3"/>
  <c r="G25" i="3" s="1"/>
  <c r="F17" i="3"/>
  <c r="G17" i="3" s="1"/>
  <c r="F9" i="3"/>
  <c r="G9" i="3" s="1"/>
  <c r="F15" i="3"/>
  <c r="G15" i="3" s="1"/>
  <c r="F14" i="3"/>
  <c r="G14" i="3" s="1"/>
  <c r="F4" i="3"/>
  <c r="G4" i="3" s="1"/>
  <c r="F31" i="3"/>
  <c r="G31" i="3" s="1"/>
  <c r="F22" i="3"/>
  <c r="G22" i="3" s="1"/>
  <c r="H23" i="3"/>
  <c r="H32" i="3" s="1"/>
  <c r="F30" i="3"/>
  <c r="G30" i="3" s="1"/>
  <c r="F21" i="3"/>
  <c r="G21" i="3" s="1"/>
  <c r="F29" i="3"/>
  <c r="G29" i="3" s="1"/>
  <c r="F13" i="3"/>
  <c r="G13" i="3" s="1"/>
  <c r="F27" i="3"/>
  <c r="G27" i="3" s="1"/>
  <c r="F19" i="3"/>
  <c r="G19" i="3" s="1"/>
  <c r="F11" i="3"/>
  <c r="G11" i="3" s="1"/>
  <c r="K3" i="3" a="1"/>
  <c r="P4" i="3" s="1"/>
  <c r="V3" i="3"/>
  <c r="D32" i="3"/>
  <c r="C32" i="3"/>
  <c r="B32" i="3"/>
  <c r="E32" i="3" l="1"/>
  <c r="F5" i="3"/>
  <c r="G5" i="3" s="1"/>
  <c r="G32" i="3" s="1"/>
  <c r="K3" i="3"/>
  <c r="P3" i="3"/>
  <c r="A3" i="1"/>
  <c r="F32" i="3" l="1"/>
  <c r="AD3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<sst xmlns="http://schemas.openxmlformats.org/spreadsheetml/2006/main" count="110" uniqueCount="87">
  <si>
    <t>Steps</t>
  </si>
  <si>
    <t>Glossary</t>
  </si>
  <si>
    <t>Step Number</t>
  </si>
  <si>
    <t>Action</t>
  </si>
  <si>
    <t>Term</t>
  </si>
  <si>
    <t>Definition</t>
  </si>
  <si>
    <t>Step 1</t>
  </si>
  <si>
    <t>Put the Budgeted areas in Green on the  Complete Budget Tracker</t>
  </si>
  <si>
    <t>Budget Section</t>
  </si>
  <si>
    <t>Committee Member, Events, etc</t>
  </si>
  <si>
    <t xml:space="preserve">Step 2 </t>
  </si>
  <si>
    <t>Put the Different Budget Sections like Committee Members, Events, etc</t>
  </si>
  <si>
    <t>Supplier/Cosumer</t>
  </si>
  <si>
    <t>The company providing or being provided specific services or products</t>
  </si>
  <si>
    <t>Step 3</t>
  </si>
  <si>
    <t>Fill in the 2025-26 Cashbook</t>
  </si>
  <si>
    <t>Committed</t>
  </si>
  <si>
    <t>An internal cost allocated to a specific vendor, which may align with the budget.</t>
  </si>
  <si>
    <t>Committed Cost Code</t>
  </si>
  <si>
    <t>A unique reference code used to track expenditures against a specific cost category.</t>
  </si>
  <si>
    <t>Contingency</t>
  </si>
  <si>
    <t>A percentage of the budget set aside as a buffer for unexpected expenses.</t>
  </si>
  <si>
    <t>Budgeted</t>
  </si>
  <si>
    <t>The estimated amount allocated for various line items in the budget.</t>
  </si>
  <si>
    <t>Forecasted</t>
  </si>
  <si>
    <t>An estimate based on committed costs and expenditures to project future spending.</t>
  </si>
  <si>
    <t>Actual</t>
  </si>
  <si>
    <t>The total amount spent, reflecting real expenditures incurred during the year.</t>
  </si>
  <si>
    <t>Fill In</t>
  </si>
  <si>
    <t>Do not touch</t>
  </si>
  <si>
    <t>Complete Budget Tracker</t>
  </si>
  <si>
    <t>Internal Committed Cost Code</t>
  </si>
  <si>
    <t>CALCULATED Records for Reaffiliation</t>
  </si>
  <si>
    <t>Planned Budget</t>
  </si>
  <si>
    <t>Commited</t>
  </si>
  <si>
    <t>Spent</t>
  </si>
  <si>
    <t>Commited Remaining</t>
  </si>
  <si>
    <t>Forecast</t>
  </si>
  <si>
    <t>Forescasted Budget Remaining</t>
  </si>
  <si>
    <t>Actual Budget Remaining</t>
  </si>
  <si>
    <t>Supplier/Consumer</t>
  </si>
  <si>
    <t>Committed Budget</t>
  </si>
  <si>
    <t>Committed Remaining</t>
  </si>
  <si>
    <t>Committed Spent</t>
  </si>
  <si>
    <t>Cash Balance at Previous AGM</t>
  </si>
  <si>
    <t>Account Balance at Previous AGM</t>
  </si>
  <si>
    <t>Total Society Balance at Previous AGM</t>
  </si>
  <si>
    <t>Total Income (Not Grants or Society Awards</t>
  </si>
  <si>
    <t>Total Income from Grants</t>
  </si>
  <si>
    <t>Total Income from Society Awards</t>
  </si>
  <si>
    <t>Total Expenditure</t>
  </si>
  <si>
    <t>Society Debts</t>
  </si>
  <si>
    <t>Cash Balance at End of Year AGM</t>
  </si>
  <si>
    <t>Account Balance at End of Year AGM</t>
  </si>
  <si>
    <t>Total Society Balance at End of Year AGM</t>
  </si>
  <si>
    <t>President</t>
  </si>
  <si>
    <t>2024/2025</t>
  </si>
  <si>
    <t>Vice-President</t>
  </si>
  <si>
    <t>Treasurer</t>
  </si>
  <si>
    <t>Secretary</t>
  </si>
  <si>
    <t>Large Scale Event</t>
  </si>
  <si>
    <t>Account Details</t>
  </si>
  <si>
    <t>Account Name</t>
  </si>
  <si>
    <t>Account Number</t>
  </si>
  <si>
    <t>Account Sort Code</t>
  </si>
  <si>
    <t>Total</t>
  </si>
  <si>
    <t>Reference No.</t>
  </si>
  <si>
    <t>Date</t>
  </si>
  <si>
    <t>Transaction Description</t>
  </si>
  <si>
    <t>Category</t>
  </si>
  <si>
    <t>Cash Income</t>
  </si>
  <si>
    <t>Cash Expenditure</t>
  </si>
  <si>
    <t>Bank Income</t>
  </si>
  <si>
    <t>Bank Expenditure</t>
  </si>
  <si>
    <t>Food</t>
  </si>
  <si>
    <t>Janettas</t>
  </si>
  <si>
    <t>Expenditure</t>
  </si>
  <si>
    <t>Venue Invoice</t>
  </si>
  <si>
    <t>University of St Andrews</t>
  </si>
  <si>
    <t>StA001</t>
  </si>
  <si>
    <t>Venue Payment</t>
  </si>
  <si>
    <t>Band Invoice</t>
  </si>
  <si>
    <t>A Capella Society</t>
  </si>
  <si>
    <t>AC001</t>
  </si>
  <si>
    <t>Band Invoice Grant</t>
  </si>
  <si>
    <t>Societies Committee</t>
  </si>
  <si>
    <t>Grants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</si>
</sst>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00"/>
  </numFmts>
  <fonts count="5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rgb="FFFFFFFF"/>
      <name val="Aptos Display"/>
      <family val="2"/>
      <scheme val="maj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D91B5A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EF79A0"/>
        <bgColor indexed="64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ck">
        <color auto="1"/>
      </top>
      <bottom style="thin">
        <color indexed="64"/>
      </bottom>
      <diagonal/>
    </border>
    <border>
      <left style="thick">
        <color auto="1"/>
      </left>
      <right style="thin">
        <color auto="1"/>
      </right>
      <top style="thin">
        <color auto="1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32">
    <xf numFmtId="0" fontId="0" fillId="0" borderId="0" xfId="0"/>
    <xf numFmtId="164" fontId="0" fillId="0" borderId="0" xfId="0" applyNumberFormat="1"/>
    <xf numFmtId="44" fontId="0" fillId="0" borderId="0" xfId="0" applyNumberFormat="1"/>
    <xf numFmtId="15" fontId="0" fillId="0" borderId="0" xfId="0" applyNumberFormat="1"/>
    <xf numFmtId="0" fontId="1" fillId="2" borderId="0" xfId="0" applyFont="1" applyFill="1" applyAlignment="1">
      <alignment horizontal="center"/>
    </xf>
    <xf numFmtId="0" fontId="4" fillId="4" borderId="2" xfId="0" applyFont="1" applyFill="1" applyBorder="1"/>
    <xf numFmtId="0" fontId="4" fillId="0" borderId="0" xfId="0" applyFont="1"/>
    <xf numFmtId="0" fontId="4" fillId="3" borderId="2" xfId="0" applyFont="1" applyFill="1" applyBorder="1"/>
    <xf numFmtId="0" fontId="4" fillId="4" borderId="4" xfId="0" applyFont="1" applyFill="1" applyBorder="1"/>
    <xf numFmtId="0" fontId="4" fillId="0" borderId="1" xfId="0" applyFont="1" applyBorder="1"/>
    <xf numFmtId="44" fontId="0" fillId="5" borderId="9" xfId="1" applyFont="1" applyFill="1" applyBorder="1"/>
    <xf numFmtId="44" fontId="0" fillId="5" borderId="2" xfId="1" applyFont="1" applyFill="1" applyBorder="1"/>
    <xf numFmtId="0" fontId="2" fillId="2" borderId="2" xfId="0" applyFont="1" applyFill="1" applyBorder="1" applyAlignment="1">
      <alignment horizontal="left" vertical="center" wrapText="1" readingOrder="1"/>
    </xf>
    <xf numFmtId="44" fontId="0" fillId="0" borderId="0" xfId="1" applyFont="1"/>
    <xf numFmtId="44" fontId="0" fillId="3" borderId="6" xfId="1" applyFont="1" applyFill="1" applyBorder="1"/>
    <xf numFmtId="44" fontId="0" fillId="5" borderId="7" xfId="1" applyFont="1" applyFill="1" applyBorder="1"/>
    <xf numFmtId="44" fontId="0" fillId="3" borderId="5" xfId="1" applyFont="1" applyFill="1" applyBorder="1"/>
    <xf numFmtId="44" fontId="0" fillId="3" borderId="8" xfId="1" applyFont="1" applyFill="1" applyBorder="1"/>
    <xf numFmtId="44" fontId="0" fillId="3" borderId="10" xfId="1" applyFont="1" applyFill="1" applyBorder="1"/>
    <xf numFmtId="0" fontId="0" fillId="0" borderId="13" xfId="0" applyBorder="1"/>
    <xf numFmtId="0" fontId="0" fillId="0" borderId="14" xfId="0" applyBorder="1"/>
    <xf numFmtId="0" fontId="4" fillId="4" borderId="12" xfId="0" applyFont="1" applyFill="1" applyBorder="1"/>
    <xf numFmtId="0" fontId="4" fillId="4" borderId="11" xfId="0" applyFont="1" applyFill="1" applyBorder="1"/>
    <xf numFmtId="44" fontId="0" fillId="3" borderId="9" xfId="1" applyFont="1" applyFill="1" applyBorder="1"/>
    <xf numFmtId="0" fontId="0" fillId="0" borderId="16" xfId="0" applyBorder="1"/>
    <xf numFmtId="0" fontId="0" fillId="0" borderId="15" xfId="0" applyBorder="1"/>
    <xf numFmtId="0" fontId="0" fillId="3" borderId="0" xfId="0" applyFill="1"/>
    <xf numFmtId="0" fontId="0" fillId="0" borderId="17" xfId="0" applyBorder="1"/>
    <xf numFmtId="0" fontId="0" fillId="5" borderId="0" xfId="0" applyFill="1"/>
    <xf numFmtId="44" fontId="0" fillId="5" borderId="0" xfId="0" applyNumberFormat="1" applyFill="1"/>
    <xf numFmtId="0" fontId="1" fillId="2" borderId="0" xfId="0" applyFont="1" applyFill="1" applyAlignment="1">
      <alignment horizontal="center"/>
    </xf>
    <xf numFmtId="0" fontId="1" fillId="2" borderId="3" xfId="0" applyFont="1" applyFill="1" applyBorder="1" applyAlignment="1">
      <alignment horizontal="center"/>
    </xf>
  </cellXfs>
  <cellStyles count="2">
    <cellStyle name="Currency" xfId="1" builtinId="4"/>
    <cellStyle name="Normal" xfId="0" builtinId="0"/>
  </cellStyles>
  <dxfs count="4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rgb="FFC00000"/>
        </patternFill>
      </fill>
    </dxf>
  </dxfs>
  <tableStyles count="0" defaultTableStyle="TableStyleMedium2" defaultPivotStyle="PivotStyleLight16"/>
  <colors>
    <mruColors>
      <color rgb="FFEF79A0"/>
      <color rgb="FFD91B5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723119-39E6-4688-8B41-726059902487}">
  <dimension ref="A1:E12"/>
  <sheetViews>
    <sheetView tabSelected="1" zoomScale="159" workbookViewId="0">
      <selection activeCell="B8" sqref="B8"/>
    </sheetView>
  </sheetViews>
  <sheetFormatPr defaultRowHeight="14.25"/>
  <cols>
    <col min="1" max="1" width="12.42578125" bestFit="1" customWidth="1"/>
    <col min="2" max="2" width="61.140625" bestFit="1" customWidth="1"/>
    <col min="4" max="4" width="20" bestFit="1" customWidth="1"/>
    <col min="5" max="5" width="72" bestFit="1" customWidth="1"/>
  </cols>
  <sheetData>
    <row r="1" spans="1:5" ht="15" thickBot="1">
      <c r="A1" s="30" t="s">
        <v>0</v>
      </c>
      <c r="B1" s="30"/>
      <c r="D1" s="30" t="s">
        <v>1</v>
      </c>
      <c r="E1" s="30"/>
    </row>
    <row r="2" spans="1:5" ht="15">
      <c r="A2" s="22" t="s">
        <v>2</v>
      </c>
      <c r="B2" s="21" t="s">
        <v>3</v>
      </c>
      <c r="D2" s="22" t="s">
        <v>4</v>
      </c>
      <c r="E2" s="21" t="s">
        <v>5</v>
      </c>
    </row>
    <row r="3" spans="1:5" ht="15">
      <c r="A3" s="20" t="s">
        <v>6</v>
      </c>
      <c r="B3" s="19" t="s">
        <v>7</v>
      </c>
      <c r="D3" s="19" t="s">
        <v>8</v>
      </c>
      <c r="E3" s="19" t="s">
        <v>9</v>
      </c>
    </row>
    <row r="4" spans="1:5" ht="15">
      <c r="A4" s="20" t="s">
        <v>10</v>
      </c>
      <c r="B4" s="19" t="s">
        <v>11</v>
      </c>
      <c r="D4" s="19" t="s">
        <v>12</v>
      </c>
      <c r="E4" s="19" t="s">
        <v>13</v>
      </c>
    </row>
    <row r="5" spans="1:5" ht="15">
      <c r="A5" s="24" t="s">
        <v>14</v>
      </c>
      <c r="B5" s="25" t="s">
        <v>15</v>
      </c>
      <c r="D5" s="19" t="s">
        <v>16</v>
      </c>
      <c r="E5" s="19" t="s">
        <v>17</v>
      </c>
    </row>
    <row r="6" spans="1:5" ht="15">
      <c r="D6" s="19" t="s">
        <v>18</v>
      </c>
      <c r="E6" s="19" t="s">
        <v>19</v>
      </c>
    </row>
    <row r="7" spans="1:5" ht="15">
      <c r="D7" s="19" t="s">
        <v>20</v>
      </c>
      <c r="E7" s="19" t="s">
        <v>21</v>
      </c>
    </row>
    <row r="8" spans="1:5" ht="15">
      <c r="D8" s="19" t="s">
        <v>22</v>
      </c>
      <c r="E8" s="19" t="s">
        <v>23</v>
      </c>
    </row>
    <row r="9" spans="1:5" ht="15">
      <c r="D9" s="19" t="s">
        <v>24</v>
      </c>
      <c r="E9" s="19" t="s">
        <v>25</v>
      </c>
    </row>
    <row r="10" spans="1:5" ht="15">
      <c r="D10" s="19" t="s">
        <v>26</v>
      </c>
      <c r="E10" s="19" t="s">
        <v>27</v>
      </c>
    </row>
    <row r="11" spans="1:5" ht="15">
      <c r="D11" s="26"/>
      <c r="E11" s="27" t="s">
        <v>28</v>
      </c>
    </row>
    <row r="12" spans="1:5" ht="15">
      <c r="D12" s="28"/>
      <c r="E12" s="27" t="s">
        <v>29</v>
      </c>
    </row>
  </sheetData>
  <mergeCells count="2">
    <mergeCell ref="D1:E1"/>
    <mergeCell ref="A1:B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A21536-588A-46E8-A851-D4F0D47DA423}">
  <dimension ref="A1:AD352"/>
  <sheetViews>
    <sheetView topLeftCell="Z1" zoomScale="79" workbookViewId="0">
      <selection activeCell="AC28" sqref="AC28"/>
    </sheetView>
  </sheetViews>
  <sheetFormatPr defaultRowHeight="14.25"/>
  <cols>
    <col min="1" max="1" width="12.85546875" bestFit="1" customWidth="1"/>
    <col min="2" max="2" width="13.42578125" bestFit="1" customWidth="1"/>
    <col min="3" max="4" width="10" bestFit="1" customWidth="1"/>
    <col min="5" max="5" width="18.42578125" bestFit="1" customWidth="1"/>
    <col min="6" max="6" width="10" bestFit="1" customWidth="1"/>
    <col min="7" max="7" width="26" bestFit="1" customWidth="1"/>
    <col min="8" max="8" width="21" bestFit="1" customWidth="1"/>
    <col min="11" max="11" width="18.85546875" bestFit="1" customWidth="1"/>
    <col min="12" max="12" width="12.85546875" bestFit="1" customWidth="1"/>
    <col min="13" max="13" width="19.42578125" bestFit="1" customWidth="1"/>
    <col min="14" max="14" width="16" bestFit="1" customWidth="1"/>
    <col min="15" max="15" width="19" bestFit="1" customWidth="1"/>
    <col min="16" max="16" width="15" bestFit="1" customWidth="1"/>
    <col min="19" max="19" width="15.7109375" bestFit="1" customWidth="1"/>
    <col min="20" max="20" width="25.42578125" bestFit="1" customWidth="1"/>
    <col min="21" max="21" width="27.85546875" bestFit="1" customWidth="1"/>
    <col min="22" max="22" width="31.42578125" bestFit="1" customWidth="1"/>
    <col min="23" max="23" width="35.7109375" bestFit="1" customWidth="1"/>
    <col min="24" max="24" width="21.28515625" bestFit="1" customWidth="1"/>
    <col min="25" max="25" width="28.140625" bestFit="1" customWidth="1"/>
    <col min="26" max="26" width="14.7109375" bestFit="1" customWidth="1"/>
    <col min="27" max="27" width="11.85546875" bestFit="1" customWidth="1"/>
    <col min="28" max="28" width="27.28515625" bestFit="1" customWidth="1"/>
    <col min="29" max="29" width="29.85546875" bestFit="1" customWidth="1"/>
    <col min="30" max="30" width="33.28515625" bestFit="1" customWidth="1"/>
  </cols>
  <sheetData>
    <row r="1" spans="1:30" ht="14.65" thickBot="1">
      <c r="A1" s="31" t="s">
        <v>30</v>
      </c>
      <c r="B1" s="31"/>
      <c r="C1" s="31"/>
      <c r="D1" s="31"/>
      <c r="E1" s="31"/>
      <c r="F1" s="31"/>
      <c r="G1" s="31"/>
      <c r="H1" s="31"/>
      <c r="K1" s="30" t="s">
        <v>31</v>
      </c>
      <c r="L1" s="30"/>
      <c r="M1" s="30"/>
      <c r="N1" s="30"/>
      <c r="O1" s="30"/>
      <c r="P1" s="30"/>
      <c r="T1" s="30" t="s">
        <v>32</v>
      </c>
      <c r="U1" s="30"/>
      <c r="V1" s="30"/>
      <c r="W1" s="30"/>
      <c r="X1" s="30"/>
      <c r="Y1" s="30"/>
      <c r="Z1" s="30"/>
      <c r="AA1" s="30"/>
      <c r="AB1" s="30"/>
      <c r="AC1" s="30"/>
      <c r="AD1" s="4"/>
    </row>
    <row r="2" spans="1:30" ht="15" thickTop="1" thickBot="1">
      <c r="A2" s="5" t="s">
        <v>8</v>
      </c>
      <c r="B2" s="5" t="s">
        <v>33</v>
      </c>
      <c r="C2" s="5" t="s">
        <v>34</v>
      </c>
      <c r="D2" s="5" t="s">
        <v>35</v>
      </c>
      <c r="E2" s="5" t="s">
        <v>36</v>
      </c>
      <c r="F2" s="5" t="s">
        <v>37</v>
      </c>
      <c r="G2" s="5" t="s">
        <v>38</v>
      </c>
      <c r="H2" s="5" t="s">
        <v>39</v>
      </c>
      <c r="K2" s="5" t="s">
        <v>18</v>
      </c>
      <c r="L2" s="5" t="s">
        <v>8</v>
      </c>
      <c r="M2" s="5" t="s">
        <v>40</v>
      </c>
      <c r="N2" s="5" t="s">
        <v>41</v>
      </c>
      <c r="O2" s="5" t="s">
        <v>42</v>
      </c>
      <c r="P2" s="5" t="s">
        <v>43</v>
      </c>
      <c r="T2" s="5" t="s">
        <v>44</v>
      </c>
      <c r="U2" s="5" t="s">
        <v>45</v>
      </c>
      <c r="V2" s="5" t="s">
        <v>46</v>
      </c>
      <c r="W2" s="5" t="s">
        <v>47</v>
      </c>
      <c r="X2" s="5" t="s">
        <v>48</v>
      </c>
      <c r="Y2" s="5" t="s">
        <v>49</v>
      </c>
      <c r="Z2" s="5" t="s">
        <v>50</v>
      </c>
      <c r="AA2" s="5" t="s">
        <v>51</v>
      </c>
      <c r="AB2" s="5" t="s">
        <v>52</v>
      </c>
      <c r="AC2" s="8" t="s">
        <v>53</v>
      </c>
      <c r="AD2" s="5" t="s">
        <v>54</v>
      </c>
    </row>
    <row r="3" spans="1:30" ht="15" thickTop="1" thickBot="1">
      <c r="A3" s="7" t="s">
        <v>55</v>
      </c>
      <c r="B3" s="14">
        <v>1000</v>
      </c>
      <c r="C3" s="15">
        <f>SUMIF('2025-2026'!$E$2:$E$351, 'Budget Tracker and Records'!A3, '2025-2026'!$H$2:$H$351)</f>
        <v>225</v>
      </c>
      <c r="D3" s="15">
        <f>SUMIF('2025-2026'!$E$2:$E$351, 'Budget Tracker and Records'!A3, '2025-2026'!$J$2:$J$351)+SUMIF('2025-2026'!$E$2:$E$351, 'Budget Tracker and Records'!A3, '2025-2026'!$L$2:$L$351)</f>
        <v>250</v>
      </c>
      <c r="E3" s="15">
        <f>SUMIF('2025-2026'!$E$2:$E$351, 'Budget Tracker and Records'!A3, '2025-2026'!$M$2:$M$351)</f>
        <v>-25</v>
      </c>
      <c r="F3" s="15">
        <f>IF(E3&gt;=0, D3+E3, D3)</f>
        <v>250</v>
      </c>
      <c r="G3" s="15">
        <f>B3-F3</f>
        <v>750</v>
      </c>
      <c r="H3" s="15">
        <f>B3-D3</f>
        <v>750</v>
      </c>
      <c r="K3" t="str" cm="1">
        <f t="array" ref="K3:O4">_xlfn.SORTBY(
    _xlfn._xlws.FILTER(
        CHOOSE({1,2,3,4,5},
            '2025-2026'!F2:F400,
            '2025-2026'!E2:E400,
            '2025-2026'!D2:D400,
            '2025-2026'!H2:H400,
            '2025-2026'!M2:M400
        ),
        '2025-2026'!H2:H400&lt;&gt;""
    ),
    MATCH(
        _xlfn._xlws.FILTER('2025-2026'!E2:E400, '2025-2026'!H2:H400&lt;&gt;""),
        _xlfn._xlws.FILTER($A$3:$A$31, $A$3:$A$31&lt;&gt;""),
        0
    ),
    1,
    _xlfn._xlws.FILTER('2025-2026'!F2:F400, '2025-2026'!H2:H400&lt;&gt;""),
    -1
)</f>
        <v>AC001</v>
      </c>
      <c r="L3" t="str">
        <v>President</v>
      </c>
      <c r="M3" t="str">
        <v>A Capella Society</v>
      </c>
      <c r="N3" s="13">
        <v>225</v>
      </c>
      <c r="O3" s="13">
        <v>-25</v>
      </c>
      <c r="P3" s="13">
        <f>IF(O3&lt;&gt;"", N3-O3, "")</f>
        <v>250</v>
      </c>
      <c r="S3" s="9" t="s">
        <v>56</v>
      </c>
      <c r="T3" s="23">
        <v>20</v>
      </c>
      <c r="U3" s="23">
        <v>4000</v>
      </c>
      <c r="V3" s="10">
        <f>SUM(T3:U3)</f>
        <v>4020</v>
      </c>
      <c r="W3" s="10">
        <f>SUMIF('2025-2026'!G2:G351, "Income (Not Society Awards or Grants)", '2025-2026'!I2:I351) + SUMIF('2025-2026'!G2:G351, "Income (Not Society Awards or Grants)", '2025-2026'!K2:K351)</f>
        <v>0</v>
      </c>
      <c r="X3" s="10">
        <f>SUMIF('2025-2026'!G2:G351, "Grants", '2025-2026'!I2:I351) + SUMIF('2025-2026'!G2:G351, "Grants", '2025-2026'!K2:K351)</f>
        <v>215</v>
      </c>
      <c r="Y3" s="10">
        <f>SUMIF('2025-2026'!G2:G351, "Society Awards", '2025-2026'!I2:I351) + SUMIF('2025-2026'!G2:G351, "Society Awards", '2025-2026'!K2:K351)</f>
        <v>0</v>
      </c>
      <c r="Z3" s="10">
        <f>SUMIF('2025-2026'!G2:G351, "Expenditure", '2025-2026'!J2:J351) + SUMIF('2025-2026'!G2:G351, "Expenditure", '2025-2026'!L2:L351)</f>
        <v>1745</v>
      </c>
      <c r="AA3" s="10">
        <f>SUMIF('2025-2026'!G2:G351, "Debts", '2025-2026'!I2:I351) + SUMIF('2025-2026'!G2:G351, "Debts", '2025-2026'!K2:K351) - SUMIF('2025-2026'!G2:G351, "Debts", '2025-2026'!J2:J351) - SUMIF('2025-2026'!G2:G351, "Debts", '2025-2026'!L2:L351)</f>
        <v>0</v>
      </c>
      <c r="AB3" s="10">
        <f>'Budget Tracker and Records'!T3 + SUM('2025-2026'!I2:I351) - SUM('2025-2026'!J2:J351)</f>
        <v>15</v>
      </c>
      <c r="AC3" s="10">
        <f>'Budget Tracker and Records'!U3 + SUM('2025-2026'!K2:K351) - SUM('2025-2026'!L2:L351)</f>
        <v>2475</v>
      </c>
      <c r="AD3" s="10">
        <f>SUM(AB3:AC3)</f>
        <v>2490</v>
      </c>
    </row>
    <row r="4" spans="1:30" ht="15" thickTop="1" thickBot="1">
      <c r="A4" s="7" t="s">
        <v>57</v>
      </c>
      <c r="B4" s="16">
        <v>20</v>
      </c>
      <c r="C4" s="15">
        <f>SUMIF('2025-2026'!$E$2:$E$351, 'Budget Tracker and Records'!A4, '2025-2026'!$H$2:$H$351)</f>
        <v>0</v>
      </c>
      <c r="D4" s="15">
        <f>SUMIF('2025-2026'!$E$2:$E$351, 'Budget Tracker and Records'!A4, '2025-2026'!$J$2:$J$351)+SUMIF('2025-2026'!$E$2:$E$351, 'Budget Tracker and Records'!A4, '2025-2026'!$L$2:$L$351)</f>
        <v>45</v>
      </c>
      <c r="E4" s="15">
        <f>SUMIF('2025-2026'!$E$2:$E$351, 'Budget Tracker and Records'!A4, '2025-2026'!$M$2:$M$351)</f>
        <v>0</v>
      </c>
      <c r="F4" s="15">
        <f t="shared" ref="F4:F31" si="0">IF(E4&gt;=0, D4+E4, D4)</f>
        <v>45</v>
      </c>
      <c r="G4" s="15">
        <f t="shared" ref="G4:G31" si="1">B4-F4</f>
        <v>-25</v>
      </c>
      <c r="H4" s="15">
        <f t="shared" ref="H4:H31" si="2">B4-D4</f>
        <v>-25</v>
      </c>
      <c r="K4" t="str">
        <v>StA001</v>
      </c>
      <c r="L4" t="str">
        <v>Treasurer</v>
      </c>
      <c r="M4" t="str">
        <v>University of St Andrews</v>
      </c>
      <c r="N4" s="13">
        <v>1500</v>
      </c>
      <c r="O4" s="13">
        <v>50</v>
      </c>
      <c r="P4" s="13">
        <f t="shared" ref="P4:P67" si="3">IF(O4&lt;&gt;"", N4-O4, "")</f>
        <v>1450</v>
      </c>
      <c r="AC4" s="2"/>
    </row>
    <row r="5" spans="1:30" ht="15" thickTop="1" thickBot="1">
      <c r="A5" s="7" t="s">
        <v>58</v>
      </c>
      <c r="B5" s="16">
        <v>1500</v>
      </c>
      <c r="C5" s="15">
        <f>SUMIF('2025-2026'!$E$2:$E$351, 'Budget Tracker and Records'!A5, '2025-2026'!$H$2:$H$351)</f>
        <v>1500</v>
      </c>
      <c r="D5" s="15">
        <f>SUMIF('2025-2026'!$E$2:$E$351, 'Budget Tracker and Records'!A5, '2025-2026'!$J$2:$J$351)+SUMIF('2025-2026'!$E$2:$E$351, 'Budget Tracker and Records'!A5, '2025-2026'!$L$2:$L$351)</f>
        <v>1450</v>
      </c>
      <c r="E5" s="15">
        <f>SUMIF('2025-2026'!$E$2:$E$351, 'Budget Tracker and Records'!A5, '2025-2026'!$M$2:$M$351)</f>
        <v>50</v>
      </c>
      <c r="F5" s="15">
        <f t="shared" si="0"/>
        <v>1500</v>
      </c>
      <c r="G5" s="15">
        <f t="shared" si="1"/>
        <v>0</v>
      </c>
      <c r="H5" s="15">
        <f t="shared" si="2"/>
        <v>50</v>
      </c>
      <c r="N5" s="13"/>
      <c r="O5" s="13"/>
      <c r="P5" s="13" t="str">
        <f t="shared" si="3"/>
        <v/>
      </c>
    </row>
    <row r="6" spans="1:30" ht="15" thickTop="1" thickBot="1">
      <c r="A6" s="7" t="s">
        <v>59</v>
      </c>
      <c r="B6" s="16">
        <v>250</v>
      </c>
      <c r="C6" s="15">
        <f>SUMIF('2025-2026'!$E$2:$E$351, 'Budget Tracker and Records'!A6, '2025-2026'!$H$2:$H$351)</f>
        <v>0</v>
      </c>
      <c r="D6" s="15">
        <f>SUMIF('2025-2026'!$E$2:$E$351, 'Budget Tracker and Records'!A6, '2025-2026'!$J$2:$J$351)+SUMIF('2025-2026'!$E$2:$E$351, 'Budget Tracker and Records'!A6, '2025-2026'!$L$2:$L$351)</f>
        <v>0</v>
      </c>
      <c r="E6" s="15">
        <f>SUMIF('2025-2026'!$E$2:$E$351, 'Budget Tracker and Records'!A6, '2025-2026'!$M$2:$M$351)</f>
        <v>0</v>
      </c>
      <c r="F6" s="15">
        <f t="shared" si="0"/>
        <v>0</v>
      </c>
      <c r="G6" s="15">
        <f t="shared" si="1"/>
        <v>250</v>
      </c>
      <c r="H6" s="15">
        <f t="shared" si="2"/>
        <v>250</v>
      </c>
      <c r="N6" s="13"/>
      <c r="O6" s="13"/>
      <c r="P6" s="13" t="str">
        <f t="shared" si="3"/>
        <v/>
      </c>
    </row>
    <row r="7" spans="1:30" ht="15" thickTop="1" thickBot="1">
      <c r="A7" s="7" t="s">
        <v>60</v>
      </c>
      <c r="B7" s="16">
        <v>24586.5</v>
      </c>
      <c r="C7" s="15">
        <f>SUMIF('2025-2026'!$E$2:$E$351, 'Budget Tracker and Records'!A7, '2025-2026'!$H$2:$H$351)</f>
        <v>0</v>
      </c>
      <c r="D7" s="15">
        <f>SUMIF('2025-2026'!$E$2:$E$351, 'Budget Tracker and Records'!A7, '2025-2026'!$J$2:$J$351)+SUMIF('2025-2026'!$E$2:$E$351, 'Budget Tracker and Records'!A7, '2025-2026'!$L$2:$L$351)</f>
        <v>0</v>
      </c>
      <c r="E7" s="15">
        <f>SUMIF('2025-2026'!$E$2:$E$351, 'Budget Tracker and Records'!A7, '2025-2026'!$M$2:$M$351)</f>
        <v>0</v>
      </c>
      <c r="F7" s="15">
        <f t="shared" si="0"/>
        <v>0</v>
      </c>
      <c r="G7" s="15">
        <f t="shared" si="1"/>
        <v>24586.5</v>
      </c>
      <c r="H7" s="15">
        <f t="shared" si="2"/>
        <v>24586.5</v>
      </c>
      <c r="N7" s="13"/>
      <c r="O7" s="13"/>
      <c r="P7" s="13" t="str">
        <f t="shared" si="3"/>
        <v/>
      </c>
      <c r="S7" s="6"/>
      <c r="T7" s="5" t="s">
        <v>61</v>
      </c>
    </row>
    <row r="8" spans="1:30" ht="15" thickTop="1" thickBot="1">
      <c r="A8" s="7"/>
      <c r="B8" s="16"/>
      <c r="C8" s="15">
        <f>SUMIF('2025-2026'!$E$2:$E$351, 'Budget Tracker and Records'!A8, '2025-2026'!$H$2:$H$351)</f>
        <v>0</v>
      </c>
      <c r="D8" s="15">
        <f>SUMIF('2025-2026'!$E$2:$E$351, 'Budget Tracker and Records'!A8, '2025-2026'!$J$2:$J$351)+SUMIF('2025-2026'!$E$2:$E$351, 'Budget Tracker and Records'!A8, '2025-2026'!$L$2:$L$351)</f>
        <v>0</v>
      </c>
      <c r="E8" s="15">
        <f>SUMIF('2025-2026'!$E$2:$E$351, 'Budget Tracker and Records'!A8, '2025-2026'!$M$2:$M$351)</f>
        <v>0</v>
      </c>
      <c r="F8" s="15">
        <f t="shared" si="0"/>
        <v>0</v>
      </c>
      <c r="G8" s="15">
        <f t="shared" si="1"/>
        <v>0</v>
      </c>
      <c r="H8" s="15">
        <f t="shared" si="2"/>
        <v>0</v>
      </c>
      <c r="N8" s="13"/>
      <c r="O8" s="13"/>
      <c r="P8" s="13" t="str">
        <f t="shared" si="3"/>
        <v/>
      </c>
      <c r="S8" s="9" t="s">
        <v>62</v>
      </c>
      <c r="T8" s="6"/>
    </row>
    <row r="9" spans="1:30" ht="15" thickTop="1" thickBot="1">
      <c r="A9" s="7"/>
      <c r="B9" s="16"/>
      <c r="C9" s="15">
        <f>SUMIF('2025-2026'!$E$2:$E$351, 'Budget Tracker and Records'!A9, '2025-2026'!$H$2:$H$351)</f>
        <v>0</v>
      </c>
      <c r="D9" s="15">
        <f>SUMIF('2025-2026'!$E$2:$E$351, 'Budget Tracker and Records'!A9, '2025-2026'!$J$2:$J$351)+SUMIF('2025-2026'!$E$2:$E$351, 'Budget Tracker and Records'!A9, '2025-2026'!$L$2:$L$351)</f>
        <v>0</v>
      </c>
      <c r="E9" s="15">
        <f>SUMIF('2025-2026'!$E$2:$E$351, 'Budget Tracker and Records'!A9, '2025-2026'!$M$2:$M$351)</f>
        <v>0</v>
      </c>
      <c r="F9" s="15">
        <f t="shared" si="0"/>
        <v>0</v>
      </c>
      <c r="G9" s="15">
        <f t="shared" si="1"/>
        <v>0</v>
      </c>
      <c r="H9" s="15">
        <f t="shared" si="2"/>
        <v>0</v>
      </c>
      <c r="N9" s="13"/>
      <c r="O9" s="13"/>
      <c r="P9" s="13" t="str">
        <f t="shared" si="3"/>
        <v/>
      </c>
      <c r="S9" s="9" t="s">
        <v>63</v>
      </c>
      <c r="T9" s="6"/>
    </row>
    <row r="10" spans="1:30" ht="15" thickTop="1" thickBot="1">
      <c r="A10" s="7"/>
      <c r="B10" s="16"/>
      <c r="C10" s="15">
        <f>SUMIF('2025-2026'!$E$2:$E$351, 'Budget Tracker and Records'!A10, '2025-2026'!$H$2:$H$351)</f>
        <v>0</v>
      </c>
      <c r="D10" s="15">
        <f>SUMIF('2025-2026'!$E$2:$E$351, 'Budget Tracker and Records'!A10, '2025-2026'!$J$2:$J$351)+SUMIF('2025-2026'!$E$2:$E$351, 'Budget Tracker and Records'!A10, '2025-2026'!$L$2:$L$351)</f>
        <v>0</v>
      </c>
      <c r="E10" s="15">
        <f>SUMIF('2025-2026'!$E$2:$E$351, 'Budget Tracker and Records'!A10, '2025-2026'!$M$2:$M$351)</f>
        <v>0</v>
      </c>
      <c r="F10" s="15">
        <f t="shared" si="0"/>
        <v>0</v>
      </c>
      <c r="G10" s="15">
        <f t="shared" si="1"/>
        <v>0</v>
      </c>
      <c r="H10" s="15">
        <f t="shared" si="2"/>
        <v>0</v>
      </c>
      <c r="N10" s="13"/>
      <c r="O10" s="13"/>
      <c r="P10" s="13" t="str">
        <f t="shared" si="3"/>
        <v/>
      </c>
      <c r="S10" s="9" t="s">
        <v>64</v>
      </c>
      <c r="T10" s="6"/>
    </row>
    <row r="11" spans="1:30" ht="15" thickTop="1" thickBot="1">
      <c r="A11" s="7"/>
      <c r="B11" s="16"/>
      <c r="C11" s="15">
        <f>SUMIF('2025-2026'!$E$2:$E$351, 'Budget Tracker and Records'!A11, '2025-2026'!$H$2:$H$351)</f>
        <v>0</v>
      </c>
      <c r="D11" s="15">
        <f>SUMIF('2025-2026'!$E$2:$E$351, 'Budget Tracker and Records'!A11, '2025-2026'!$J$2:$J$351)+SUMIF('2025-2026'!$E$2:$E$351, 'Budget Tracker and Records'!A11, '2025-2026'!$L$2:$L$351)</f>
        <v>0</v>
      </c>
      <c r="E11" s="15">
        <f>SUMIF('2025-2026'!$E$2:$E$351, 'Budget Tracker and Records'!A11, '2025-2026'!$M$2:$M$351)</f>
        <v>0</v>
      </c>
      <c r="F11" s="15">
        <f t="shared" si="0"/>
        <v>0</v>
      </c>
      <c r="G11" s="15">
        <f t="shared" si="1"/>
        <v>0</v>
      </c>
      <c r="H11" s="15">
        <f t="shared" si="2"/>
        <v>0</v>
      </c>
      <c r="N11" s="13"/>
      <c r="O11" s="13"/>
      <c r="P11" s="13" t="str">
        <f t="shared" si="3"/>
        <v/>
      </c>
    </row>
    <row r="12" spans="1:30" ht="15" thickTop="1" thickBot="1">
      <c r="A12" s="7"/>
      <c r="B12" s="16"/>
      <c r="C12" s="15">
        <f>SUMIF('2025-2026'!$E$2:$E$351, 'Budget Tracker and Records'!A12, '2025-2026'!$H$2:$H$351)</f>
        <v>0</v>
      </c>
      <c r="D12" s="15">
        <f>SUMIF('2025-2026'!$E$2:$E$351, 'Budget Tracker and Records'!A12, '2025-2026'!$J$2:$J$351)+SUMIF('2025-2026'!$E$2:$E$351, 'Budget Tracker and Records'!A12, '2025-2026'!$L$2:$L$351)</f>
        <v>0</v>
      </c>
      <c r="E12" s="15">
        <f>SUMIF('2025-2026'!$E$2:$E$351, 'Budget Tracker and Records'!A12, '2025-2026'!$M$2:$M$351)</f>
        <v>0</v>
      </c>
      <c r="F12" s="15">
        <f t="shared" si="0"/>
        <v>0</v>
      </c>
      <c r="G12" s="15">
        <f t="shared" si="1"/>
        <v>0</v>
      </c>
      <c r="H12" s="15">
        <f t="shared" si="2"/>
        <v>0</v>
      </c>
      <c r="N12" s="13"/>
      <c r="O12" s="13"/>
      <c r="P12" s="13" t="str">
        <f t="shared" si="3"/>
        <v/>
      </c>
    </row>
    <row r="13" spans="1:30" ht="15" thickTop="1" thickBot="1">
      <c r="A13" s="7"/>
      <c r="B13" s="16"/>
      <c r="C13" s="15">
        <f>SUMIF('2025-2026'!$E$2:$E$351, 'Budget Tracker and Records'!A13, '2025-2026'!$H$2:$H$351)</f>
        <v>0</v>
      </c>
      <c r="D13" s="15">
        <f>SUMIF('2025-2026'!$E$2:$E$351, 'Budget Tracker and Records'!A13, '2025-2026'!$J$2:$J$351)+SUMIF('2025-2026'!$E$2:$E$351, 'Budget Tracker and Records'!A13, '2025-2026'!$L$2:$L$351)</f>
        <v>0</v>
      </c>
      <c r="E13" s="15">
        <f>SUMIF('2025-2026'!$E$2:$E$351, 'Budget Tracker and Records'!A13, '2025-2026'!$M$2:$M$351)</f>
        <v>0</v>
      </c>
      <c r="F13" s="15">
        <f t="shared" si="0"/>
        <v>0</v>
      </c>
      <c r="G13" s="15">
        <f t="shared" si="1"/>
        <v>0</v>
      </c>
      <c r="H13" s="15">
        <f t="shared" si="2"/>
        <v>0</v>
      </c>
      <c r="N13" s="13"/>
      <c r="O13" s="13"/>
      <c r="P13" s="13" t="str">
        <f t="shared" si="3"/>
        <v/>
      </c>
    </row>
    <row r="14" spans="1:30" ht="15" thickTop="1" thickBot="1">
      <c r="A14" s="7"/>
      <c r="B14" s="16"/>
      <c r="C14" s="15">
        <f>SUMIF('2025-2026'!$E$2:$E$351, 'Budget Tracker and Records'!A14, '2025-2026'!$H$2:$H$351)</f>
        <v>0</v>
      </c>
      <c r="D14" s="15">
        <f>SUMIF('2025-2026'!$E$2:$E$351, 'Budget Tracker and Records'!A14, '2025-2026'!$J$2:$J$351)+SUMIF('2025-2026'!$E$2:$E$351, 'Budget Tracker and Records'!A14, '2025-2026'!$L$2:$L$351)</f>
        <v>0</v>
      </c>
      <c r="E14" s="15">
        <f>SUMIF('2025-2026'!$E$2:$E$351, 'Budget Tracker and Records'!A14, '2025-2026'!$M$2:$M$351)</f>
        <v>0</v>
      </c>
      <c r="F14" s="15">
        <f t="shared" si="0"/>
        <v>0</v>
      </c>
      <c r="G14" s="15">
        <f t="shared" si="1"/>
        <v>0</v>
      </c>
      <c r="H14" s="15">
        <f t="shared" si="2"/>
        <v>0</v>
      </c>
      <c r="N14" s="13"/>
      <c r="O14" s="13"/>
      <c r="P14" s="13" t="str">
        <f t="shared" si="3"/>
        <v/>
      </c>
    </row>
    <row r="15" spans="1:30" ht="15" thickTop="1" thickBot="1">
      <c r="A15" s="7"/>
      <c r="B15" s="16"/>
      <c r="C15" s="15">
        <f>SUMIF('2025-2026'!$E$2:$E$351, 'Budget Tracker and Records'!A15, '2025-2026'!$H$2:$H$351)</f>
        <v>0</v>
      </c>
      <c r="D15" s="15">
        <f>SUMIF('2025-2026'!$E$2:$E$351, 'Budget Tracker and Records'!A15, '2025-2026'!$J$2:$J$351)+SUMIF('2025-2026'!$E$2:$E$351, 'Budget Tracker and Records'!A15, '2025-2026'!$L$2:$L$351)</f>
        <v>0</v>
      </c>
      <c r="E15" s="15">
        <f>SUMIF('2025-2026'!$E$2:$E$351, 'Budget Tracker and Records'!A15, '2025-2026'!$M$2:$M$351)</f>
        <v>0</v>
      </c>
      <c r="F15" s="15">
        <f t="shared" si="0"/>
        <v>0</v>
      </c>
      <c r="G15" s="15">
        <f t="shared" si="1"/>
        <v>0</v>
      </c>
      <c r="H15" s="15">
        <f t="shared" si="2"/>
        <v>0</v>
      </c>
      <c r="N15" s="13"/>
      <c r="O15" s="13"/>
      <c r="P15" s="13" t="str">
        <f t="shared" si="3"/>
        <v/>
      </c>
    </row>
    <row r="16" spans="1:30" ht="15" thickTop="1" thickBot="1">
      <c r="A16" s="7"/>
      <c r="B16" s="16"/>
      <c r="C16" s="15">
        <f>SUMIF('2025-2026'!$E$2:$E$351, 'Budget Tracker and Records'!A16, '2025-2026'!$H$2:$H$351)</f>
        <v>0</v>
      </c>
      <c r="D16" s="15">
        <f>SUMIF('2025-2026'!$E$2:$E$351, 'Budget Tracker and Records'!A16, '2025-2026'!$J$2:$J$351)+SUMIF('2025-2026'!$E$2:$E$351, 'Budget Tracker and Records'!A16, '2025-2026'!$L$2:$L$351)</f>
        <v>0</v>
      </c>
      <c r="E16" s="15">
        <f>SUMIF('2025-2026'!$E$2:$E$351, 'Budget Tracker and Records'!A16, '2025-2026'!$M$2:$M$351)</f>
        <v>0</v>
      </c>
      <c r="F16" s="15">
        <f t="shared" si="0"/>
        <v>0</v>
      </c>
      <c r="G16" s="15">
        <f t="shared" si="1"/>
        <v>0</v>
      </c>
      <c r="H16" s="15">
        <f t="shared" si="2"/>
        <v>0</v>
      </c>
      <c r="N16" s="13"/>
      <c r="O16" s="13"/>
      <c r="P16" s="13" t="str">
        <f t="shared" si="3"/>
        <v/>
      </c>
    </row>
    <row r="17" spans="1:16" ht="15" thickTop="1" thickBot="1">
      <c r="A17" s="7"/>
      <c r="B17" s="17"/>
      <c r="C17" s="15">
        <f>SUMIF('2025-2026'!$E$2:$E$351, 'Budget Tracker and Records'!A17, '2025-2026'!$H$2:$H$351)</f>
        <v>0</v>
      </c>
      <c r="D17" s="15">
        <f>SUMIF('2025-2026'!$E$2:$E$351, 'Budget Tracker and Records'!A17, '2025-2026'!$J$2:$J$351)+SUMIF('2025-2026'!$E$2:$E$351, 'Budget Tracker and Records'!A17, '2025-2026'!$L$2:$L$351)</f>
        <v>0</v>
      </c>
      <c r="E17" s="15">
        <f>SUMIF('2025-2026'!$E$2:$E$351, 'Budget Tracker and Records'!A17, '2025-2026'!$M$2:$M$351)</f>
        <v>0</v>
      </c>
      <c r="F17" s="15">
        <f t="shared" si="0"/>
        <v>0</v>
      </c>
      <c r="G17" s="15">
        <f t="shared" si="1"/>
        <v>0</v>
      </c>
      <c r="H17" s="15">
        <f t="shared" si="2"/>
        <v>0</v>
      </c>
      <c r="N17" s="13"/>
      <c r="O17" s="13"/>
      <c r="P17" s="13" t="str">
        <f t="shared" si="3"/>
        <v/>
      </c>
    </row>
    <row r="18" spans="1:16" ht="15" thickTop="1" thickBot="1">
      <c r="A18" s="7"/>
      <c r="B18" s="17"/>
      <c r="C18" s="15">
        <f>SUMIF('2025-2026'!$E$2:$E$351, 'Budget Tracker and Records'!A18, '2025-2026'!$H$2:$H$351)</f>
        <v>0</v>
      </c>
      <c r="D18" s="15">
        <f>SUMIF('2025-2026'!$E$2:$E$351, 'Budget Tracker and Records'!A18, '2025-2026'!$J$2:$J$351)+SUMIF('2025-2026'!$E$2:$E$351, 'Budget Tracker and Records'!A18, '2025-2026'!$L$2:$L$351)</f>
        <v>0</v>
      </c>
      <c r="E18" s="15">
        <f>SUMIF('2025-2026'!$E$2:$E$351, 'Budget Tracker and Records'!A18, '2025-2026'!$M$2:$M$351)</f>
        <v>0</v>
      </c>
      <c r="F18" s="15">
        <f t="shared" si="0"/>
        <v>0</v>
      </c>
      <c r="G18" s="15">
        <f t="shared" si="1"/>
        <v>0</v>
      </c>
      <c r="H18" s="15">
        <f t="shared" si="2"/>
        <v>0</v>
      </c>
      <c r="N18" s="13"/>
      <c r="O18" s="13"/>
      <c r="P18" s="13" t="str">
        <f t="shared" si="3"/>
        <v/>
      </c>
    </row>
    <row r="19" spans="1:16" ht="15" thickTop="1" thickBot="1">
      <c r="A19" s="7"/>
      <c r="B19" s="17"/>
      <c r="C19" s="15">
        <f>SUMIF('2025-2026'!$E$2:$E$351, 'Budget Tracker and Records'!A19, '2025-2026'!$H$2:$H$351)</f>
        <v>0</v>
      </c>
      <c r="D19" s="15">
        <f>SUMIF('2025-2026'!$E$2:$E$351, 'Budget Tracker and Records'!A19, '2025-2026'!$J$2:$J$351)+SUMIF('2025-2026'!$E$2:$E$351, 'Budget Tracker and Records'!A19, '2025-2026'!$L$2:$L$351)</f>
        <v>0</v>
      </c>
      <c r="E19" s="15">
        <f>SUMIF('2025-2026'!$E$2:$E$351, 'Budget Tracker and Records'!A19, '2025-2026'!$M$2:$M$351)</f>
        <v>0</v>
      </c>
      <c r="F19" s="15">
        <f t="shared" si="0"/>
        <v>0</v>
      </c>
      <c r="G19" s="15">
        <f t="shared" si="1"/>
        <v>0</v>
      </c>
      <c r="H19" s="15">
        <f t="shared" si="2"/>
        <v>0</v>
      </c>
      <c r="N19" s="13"/>
      <c r="O19" s="13"/>
      <c r="P19" s="13" t="str">
        <f t="shared" si="3"/>
        <v/>
      </c>
    </row>
    <row r="20" spans="1:16" ht="15" thickTop="1" thickBot="1">
      <c r="A20" s="7"/>
      <c r="B20" s="17"/>
      <c r="C20" s="15">
        <f>SUMIF('2025-2026'!$E$2:$E$351, 'Budget Tracker and Records'!A20, '2025-2026'!$H$2:$H$351)</f>
        <v>0</v>
      </c>
      <c r="D20" s="15">
        <f>SUMIF('2025-2026'!$E$2:$E$351, 'Budget Tracker and Records'!A20, '2025-2026'!$J$2:$J$351)+SUMIF('2025-2026'!$E$2:$E$351, 'Budget Tracker and Records'!A20, '2025-2026'!$L$2:$L$351)</f>
        <v>0</v>
      </c>
      <c r="E20" s="15">
        <f>SUMIF('2025-2026'!$E$2:$E$351, 'Budget Tracker and Records'!A20, '2025-2026'!$M$2:$M$351)</f>
        <v>0</v>
      </c>
      <c r="F20" s="15">
        <f t="shared" si="0"/>
        <v>0</v>
      </c>
      <c r="G20" s="15">
        <f t="shared" si="1"/>
        <v>0</v>
      </c>
      <c r="H20" s="15">
        <f t="shared" si="2"/>
        <v>0</v>
      </c>
      <c r="N20" s="13"/>
      <c r="O20" s="13"/>
      <c r="P20" s="13" t="str">
        <f t="shared" si="3"/>
        <v/>
      </c>
    </row>
    <row r="21" spans="1:16" ht="15" thickTop="1" thickBot="1">
      <c r="A21" s="7"/>
      <c r="B21" s="17"/>
      <c r="C21" s="15">
        <f>SUMIF('2025-2026'!$E$2:$E$351, 'Budget Tracker and Records'!A21, '2025-2026'!$H$2:$H$351)</f>
        <v>0</v>
      </c>
      <c r="D21" s="15">
        <f>SUMIF('2025-2026'!$E$2:$E$351, 'Budget Tracker and Records'!A21, '2025-2026'!$J$2:$J$351)+SUMIF('2025-2026'!$E$2:$E$351, 'Budget Tracker and Records'!A21, '2025-2026'!$L$2:$L$351)</f>
        <v>0</v>
      </c>
      <c r="E21" s="15">
        <f>SUMIF('2025-2026'!$E$2:$E$351, 'Budget Tracker and Records'!A21, '2025-2026'!$M$2:$M$351)</f>
        <v>0</v>
      </c>
      <c r="F21" s="15">
        <f t="shared" si="0"/>
        <v>0</v>
      </c>
      <c r="G21" s="15">
        <f t="shared" si="1"/>
        <v>0</v>
      </c>
      <c r="H21" s="15">
        <f t="shared" si="2"/>
        <v>0</v>
      </c>
      <c r="N21" s="13"/>
      <c r="O21" s="13"/>
      <c r="P21" s="13" t="str">
        <f t="shared" si="3"/>
        <v/>
      </c>
    </row>
    <row r="22" spans="1:16" ht="15" thickTop="1" thickBot="1">
      <c r="A22" s="7"/>
      <c r="B22" s="17"/>
      <c r="C22" s="15">
        <f>SUMIF('2025-2026'!$E$2:$E$351, 'Budget Tracker and Records'!A22, '2025-2026'!$H$2:$H$351)</f>
        <v>0</v>
      </c>
      <c r="D22" s="15">
        <f>SUMIF('2025-2026'!$E$2:$E$351, 'Budget Tracker and Records'!A22, '2025-2026'!$J$2:$J$351)+SUMIF('2025-2026'!$E$2:$E$351, 'Budget Tracker and Records'!A22, '2025-2026'!$L$2:$L$351)</f>
        <v>0</v>
      </c>
      <c r="E22" s="15">
        <f>SUMIF('2025-2026'!$E$2:$E$351, 'Budget Tracker and Records'!A22, '2025-2026'!$M$2:$M$351)</f>
        <v>0</v>
      </c>
      <c r="F22" s="15">
        <f t="shared" si="0"/>
        <v>0</v>
      </c>
      <c r="G22" s="15">
        <f t="shared" si="1"/>
        <v>0</v>
      </c>
      <c r="H22" s="15">
        <f t="shared" si="2"/>
        <v>0</v>
      </c>
      <c r="N22" s="13"/>
      <c r="O22" s="13"/>
      <c r="P22" s="13" t="str">
        <f t="shared" si="3"/>
        <v/>
      </c>
    </row>
    <row r="23" spans="1:16" ht="15" thickTop="1" thickBot="1">
      <c r="A23" s="7"/>
      <c r="B23" s="17"/>
      <c r="C23" s="15">
        <f>SUMIF('2025-2026'!$E$2:$E$351, 'Budget Tracker and Records'!A23, '2025-2026'!$H$2:$H$351)</f>
        <v>0</v>
      </c>
      <c r="D23" s="15">
        <f>SUMIF('2025-2026'!$E$2:$E$351, 'Budget Tracker and Records'!A23, '2025-2026'!$J$2:$J$351)+SUMIF('2025-2026'!$E$2:$E$351, 'Budget Tracker and Records'!A23, '2025-2026'!$L$2:$L$351)</f>
        <v>0</v>
      </c>
      <c r="E23" s="15">
        <f>SUMIF('2025-2026'!$E$2:$E$351, 'Budget Tracker and Records'!A23, '2025-2026'!$M$2:$M$351)</f>
        <v>0</v>
      </c>
      <c r="F23" s="15">
        <f t="shared" si="0"/>
        <v>0</v>
      </c>
      <c r="G23" s="15">
        <f t="shared" si="1"/>
        <v>0</v>
      </c>
      <c r="H23" s="15">
        <f t="shared" si="2"/>
        <v>0</v>
      </c>
      <c r="N23" s="13"/>
      <c r="O23" s="13"/>
      <c r="P23" s="13" t="str">
        <f t="shared" si="3"/>
        <v/>
      </c>
    </row>
    <row r="24" spans="1:16" ht="15" thickTop="1" thickBot="1">
      <c r="A24" s="7"/>
      <c r="B24" s="17"/>
      <c r="C24" s="15">
        <f>SUMIF('2025-2026'!$E$2:$E$351, 'Budget Tracker and Records'!A24, '2025-2026'!$H$2:$H$351)</f>
        <v>0</v>
      </c>
      <c r="D24" s="15">
        <f>SUMIF('2025-2026'!$E$2:$E$351, 'Budget Tracker and Records'!A24, '2025-2026'!$J$2:$J$351)+SUMIF('2025-2026'!$E$2:$E$351, 'Budget Tracker and Records'!A24, '2025-2026'!$L$2:$L$351)</f>
        <v>0</v>
      </c>
      <c r="E24" s="15">
        <f>SUMIF('2025-2026'!$E$2:$E$351, 'Budget Tracker and Records'!A24, '2025-2026'!$M$2:$M$351)</f>
        <v>0</v>
      </c>
      <c r="F24" s="15">
        <f t="shared" si="0"/>
        <v>0</v>
      </c>
      <c r="G24" s="15">
        <f t="shared" si="1"/>
        <v>0</v>
      </c>
      <c r="H24" s="15">
        <f t="shared" si="2"/>
        <v>0</v>
      </c>
      <c r="N24" s="13"/>
      <c r="O24" s="13"/>
      <c r="P24" s="13" t="str">
        <f t="shared" si="3"/>
        <v/>
      </c>
    </row>
    <row r="25" spans="1:16" ht="15" thickTop="1" thickBot="1">
      <c r="A25" s="7"/>
      <c r="B25" s="17"/>
      <c r="C25" s="15">
        <f>SUMIF('2025-2026'!$E$2:$E$351, 'Budget Tracker and Records'!A25, '2025-2026'!$H$2:$H$351)</f>
        <v>0</v>
      </c>
      <c r="D25" s="15">
        <f>SUMIF('2025-2026'!$E$2:$E$351, 'Budget Tracker and Records'!A25, '2025-2026'!$J$2:$J$351)+SUMIF('2025-2026'!$E$2:$E$351, 'Budget Tracker and Records'!A25, '2025-2026'!$L$2:$L$351)</f>
        <v>0</v>
      </c>
      <c r="E25" s="15">
        <f>SUMIF('2025-2026'!$E$2:$E$351, 'Budget Tracker and Records'!A25, '2025-2026'!$M$2:$M$351)</f>
        <v>0</v>
      </c>
      <c r="F25" s="15">
        <f t="shared" si="0"/>
        <v>0</v>
      </c>
      <c r="G25" s="15">
        <f t="shared" si="1"/>
        <v>0</v>
      </c>
      <c r="H25" s="15">
        <f t="shared" si="2"/>
        <v>0</v>
      </c>
      <c r="N25" s="13"/>
      <c r="O25" s="13"/>
      <c r="P25" s="13" t="str">
        <f t="shared" si="3"/>
        <v/>
      </c>
    </row>
    <row r="26" spans="1:16" ht="15" thickTop="1" thickBot="1">
      <c r="A26" s="7"/>
      <c r="B26" s="17"/>
      <c r="C26" s="15">
        <f>SUMIF('2025-2026'!$E$2:$E$351, 'Budget Tracker and Records'!A26, '2025-2026'!$H$2:$H$351)</f>
        <v>0</v>
      </c>
      <c r="D26" s="15">
        <f>SUMIF('2025-2026'!$E$2:$E$351, 'Budget Tracker and Records'!A26, '2025-2026'!$J$2:$J$351)+SUMIF('2025-2026'!$E$2:$E$351, 'Budget Tracker and Records'!A26, '2025-2026'!$L$2:$L$351)</f>
        <v>0</v>
      </c>
      <c r="E26" s="15">
        <f>SUMIF('2025-2026'!$E$2:$E$351, 'Budget Tracker and Records'!A26, '2025-2026'!$M$2:$M$351)</f>
        <v>0</v>
      </c>
      <c r="F26" s="15">
        <f t="shared" si="0"/>
        <v>0</v>
      </c>
      <c r="G26" s="15">
        <f t="shared" si="1"/>
        <v>0</v>
      </c>
      <c r="H26" s="15">
        <f t="shared" si="2"/>
        <v>0</v>
      </c>
      <c r="N26" s="13"/>
      <c r="O26" s="13"/>
      <c r="P26" s="13" t="str">
        <f t="shared" si="3"/>
        <v/>
      </c>
    </row>
    <row r="27" spans="1:16" ht="15" thickTop="1" thickBot="1">
      <c r="A27" s="7"/>
      <c r="B27" s="17"/>
      <c r="C27" s="15">
        <f>SUMIF('2025-2026'!$E$2:$E$351, 'Budget Tracker and Records'!A27, '2025-2026'!$H$2:$H$351)</f>
        <v>0</v>
      </c>
      <c r="D27" s="15">
        <f>SUMIF('2025-2026'!$E$2:$E$351, 'Budget Tracker and Records'!A27, '2025-2026'!$J$2:$J$351)+SUMIF('2025-2026'!$E$2:$E$351, 'Budget Tracker and Records'!A27, '2025-2026'!$L$2:$L$351)</f>
        <v>0</v>
      </c>
      <c r="E27" s="15">
        <f>SUMIF('2025-2026'!$E$2:$E$351, 'Budget Tracker and Records'!A27, '2025-2026'!$M$2:$M$351)</f>
        <v>0</v>
      </c>
      <c r="F27" s="15">
        <f t="shared" si="0"/>
        <v>0</v>
      </c>
      <c r="G27" s="15">
        <f t="shared" si="1"/>
        <v>0</v>
      </c>
      <c r="H27" s="15">
        <f t="shared" si="2"/>
        <v>0</v>
      </c>
      <c r="N27" s="13"/>
      <c r="O27" s="13"/>
      <c r="P27" s="13" t="str">
        <f t="shared" si="3"/>
        <v/>
      </c>
    </row>
    <row r="28" spans="1:16" ht="15" thickTop="1" thickBot="1">
      <c r="A28" s="7"/>
      <c r="B28" s="17"/>
      <c r="C28" s="15">
        <f>SUMIF('2025-2026'!$E$2:$E$351, 'Budget Tracker and Records'!A28, '2025-2026'!$H$2:$H$351)</f>
        <v>0</v>
      </c>
      <c r="D28" s="15">
        <f>SUMIF('2025-2026'!$E$2:$E$351, 'Budget Tracker and Records'!A28, '2025-2026'!$J$2:$J$351)+SUMIF('2025-2026'!$E$2:$E$351, 'Budget Tracker and Records'!A28, '2025-2026'!$L$2:$L$351)</f>
        <v>0</v>
      </c>
      <c r="E28" s="15">
        <f>SUMIF('2025-2026'!$E$2:$E$351, 'Budget Tracker and Records'!A28, '2025-2026'!$M$2:$M$351)</f>
        <v>0</v>
      </c>
      <c r="F28" s="15">
        <f t="shared" si="0"/>
        <v>0</v>
      </c>
      <c r="G28" s="15">
        <f t="shared" si="1"/>
        <v>0</v>
      </c>
      <c r="H28" s="15">
        <f t="shared" si="2"/>
        <v>0</v>
      </c>
      <c r="N28" s="13"/>
      <c r="O28" s="13"/>
      <c r="P28" s="13" t="str">
        <f t="shared" si="3"/>
        <v/>
      </c>
    </row>
    <row r="29" spans="1:16" ht="15" thickTop="1" thickBot="1">
      <c r="A29" s="7"/>
      <c r="B29" s="17"/>
      <c r="C29" s="15">
        <f>SUMIF('2025-2026'!$E$2:$E$351, 'Budget Tracker and Records'!A29, '2025-2026'!$H$2:$H$351)</f>
        <v>0</v>
      </c>
      <c r="D29" s="15">
        <f>SUMIF('2025-2026'!$E$2:$E$351, 'Budget Tracker and Records'!A29, '2025-2026'!$J$2:$J$351)+SUMIF('2025-2026'!$E$2:$E$351, 'Budget Tracker and Records'!A29, '2025-2026'!$L$2:$L$351)</f>
        <v>0</v>
      </c>
      <c r="E29" s="15">
        <f>SUMIF('2025-2026'!$E$2:$E$351, 'Budget Tracker and Records'!A29, '2025-2026'!$M$2:$M$351)</f>
        <v>0</v>
      </c>
      <c r="F29" s="15">
        <f t="shared" si="0"/>
        <v>0</v>
      </c>
      <c r="G29" s="15">
        <f t="shared" si="1"/>
        <v>0</v>
      </c>
      <c r="H29" s="15">
        <f t="shared" si="2"/>
        <v>0</v>
      </c>
      <c r="N29" s="13"/>
      <c r="O29" s="13"/>
      <c r="P29" s="13" t="str">
        <f t="shared" si="3"/>
        <v/>
      </c>
    </row>
    <row r="30" spans="1:16" ht="15" thickTop="1" thickBot="1">
      <c r="A30" s="7"/>
      <c r="B30" s="17"/>
      <c r="C30" s="15">
        <f>SUMIF('2025-2026'!$E$2:$E$351, 'Budget Tracker and Records'!A30, '2025-2026'!$H$2:$H$351)</f>
        <v>0</v>
      </c>
      <c r="D30" s="15">
        <f>SUMIF('2025-2026'!$E$2:$E$351, 'Budget Tracker and Records'!A30, '2025-2026'!$J$2:$J$351)+SUMIF('2025-2026'!$E$2:$E$351, 'Budget Tracker and Records'!A30, '2025-2026'!$L$2:$L$351)</f>
        <v>0</v>
      </c>
      <c r="E30" s="15">
        <f>SUMIF('2025-2026'!$E$2:$E$351, 'Budget Tracker and Records'!A30, '2025-2026'!$M$2:$M$351)</f>
        <v>0</v>
      </c>
      <c r="F30" s="15">
        <f t="shared" si="0"/>
        <v>0</v>
      </c>
      <c r="G30" s="15">
        <f t="shared" si="1"/>
        <v>0</v>
      </c>
      <c r="H30" s="15">
        <f t="shared" si="2"/>
        <v>0</v>
      </c>
      <c r="N30" s="13"/>
      <c r="O30" s="13"/>
      <c r="P30" s="13" t="str">
        <f t="shared" si="3"/>
        <v/>
      </c>
    </row>
    <row r="31" spans="1:16" ht="15" thickTop="1" thickBot="1">
      <c r="A31" s="7"/>
      <c r="B31" s="18"/>
      <c r="C31" s="15">
        <f>SUMIF('2025-2026'!$E$2:$E$351, 'Budget Tracker and Records'!A31, '2025-2026'!$H$2:$H$351)</f>
        <v>0</v>
      </c>
      <c r="D31" s="15">
        <f>SUMIF('2025-2026'!$E$2:$E$351, 'Budget Tracker and Records'!A31, '2025-2026'!$J$2:$J$351)+SUMIF('2025-2026'!$E$2:$E$351, 'Budget Tracker and Records'!A31, '2025-2026'!$L$2:$L$351)</f>
        <v>0</v>
      </c>
      <c r="E31" s="15">
        <f>SUMIF('2025-2026'!$E$2:$E$351, 'Budget Tracker and Records'!A31, '2025-2026'!$M$2:$M$351)</f>
        <v>0</v>
      </c>
      <c r="F31" s="15">
        <f t="shared" si="0"/>
        <v>0</v>
      </c>
      <c r="G31" s="15">
        <f t="shared" si="1"/>
        <v>0</v>
      </c>
      <c r="H31" s="15">
        <f t="shared" si="2"/>
        <v>0</v>
      </c>
      <c r="N31" s="13"/>
      <c r="O31" s="13"/>
      <c r="P31" s="13" t="str">
        <f t="shared" si="3"/>
        <v/>
      </c>
    </row>
    <row r="32" spans="1:16" ht="15" thickTop="1" thickBot="1">
      <c r="A32" s="8" t="s">
        <v>65</v>
      </c>
      <c r="B32" s="11">
        <f>SUM(B3:B31)</f>
        <v>27356.5</v>
      </c>
      <c r="C32" s="11">
        <f>SUM(C3:C31)</f>
        <v>1725</v>
      </c>
      <c r="D32" s="11">
        <f t="shared" ref="D32:H32" si="4">SUM(D3:D31)</f>
        <v>1745</v>
      </c>
      <c r="E32" s="11">
        <f t="shared" si="4"/>
        <v>25</v>
      </c>
      <c r="F32" s="11">
        <f t="shared" si="4"/>
        <v>1795</v>
      </c>
      <c r="G32" s="11">
        <f t="shared" si="4"/>
        <v>25561.5</v>
      </c>
      <c r="H32" s="11">
        <f t="shared" si="4"/>
        <v>25611.5</v>
      </c>
      <c r="N32" s="13"/>
      <c r="O32" s="13"/>
      <c r="P32" s="13" t="str">
        <f t="shared" si="3"/>
        <v/>
      </c>
    </row>
    <row r="33" spans="14:16" ht="14.65" thickTop="1">
      <c r="N33" s="13"/>
      <c r="O33" s="13"/>
      <c r="P33" s="13" t="str">
        <f t="shared" si="3"/>
        <v/>
      </c>
    </row>
    <row r="34" spans="14:16">
      <c r="N34" s="13"/>
      <c r="O34" s="13"/>
      <c r="P34" s="13" t="str">
        <f t="shared" si="3"/>
        <v/>
      </c>
    </row>
    <row r="35" spans="14:16">
      <c r="N35" s="13"/>
      <c r="O35" s="13"/>
      <c r="P35" s="13" t="str">
        <f t="shared" si="3"/>
        <v/>
      </c>
    </row>
    <row r="36" spans="14:16">
      <c r="N36" s="13"/>
      <c r="O36" s="13"/>
      <c r="P36" s="13" t="str">
        <f t="shared" si="3"/>
        <v/>
      </c>
    </row>
    <row r="37" spans="14:16">
      <c r="N37" s="13"/>
      <c r="O37" s="13"/>
      <c r="P37" s="13" t="str">
        <f t="shared" si="3"/>
        <v/>
      </c>
    </row>
    <row r="38" spans="14:16">
      <c r="N38" s="13"/>
      <c r="O38" s="13"/>
      <c r="P38" s="13" t="str">
        <f t="shared" si="3"/>
        <v/>
      </c>
    </row>
    <row r="39" spans="14:16">
      <c r="N39" s="13"/>
      <c r="O39" s="13"/>
      <c r="P39" s="13" t="str">
        <f t="shared" si="3"/>
        <v/>
      </c>
    </row>
    <row r="40" spans="14:16">
      <c r="N40" s="13"/>
      <c r="O40" s="13"/>
      <c r="P40" s="13" t="str">
        <f t="shared" si="3"/>
        <v/>
      </c>
    </row>
    <row r="41" spans="14:16">
      <c r="N41" s="13"/>
      <c r="O41" s="13"/>
      <c r="P41" s="13" t="str">
        <f t="shared" si="3"/>
        <v/>
      </c>
    </row>
    <row r="42" spans="14:16">
      <c r="N42" s="13"/>
      <c r="O42" s="13"/>
      <c r="P42" s="13" t="str">
        <f t="shared" si="3"/>
        <v/>
      </c>
    </row>
    <row r="43" spans="14:16">
      <c r="N43" s="13"/>
      <c r="O43" s="13"/>
      <c r="P43" s="13" t="str">
        <f t="shared" si="3"/>
        <v/>
      </c>
    </row>
    <row r="44" spans="14:16">
      <c r="N44" s="13"/>
      <c r="O44" s="13"/>
      <c r="P44" s="13" t="str">
        <f t="shared" si="3"/>
        <v/>
      </c>
    </row>
    <row r="45" spans="14:16">
      <c r="N45" s="13"/>
      <c r="O45" s="13"/>
      <c r="P45" s="13" t="str">
        <f t="shared" si="3"/>
        <v/>
      </c>
    </row>
    <row r="46" spans="14:16">
      <c r="N46" s="13"/>
      <c r="O46" s="13"/>
      <c r="P46" s="13" t="str">
        <f t="shared" si="3"/>
        <v/>
      </c>
    </row>
    <row r="47" spans="14:16">
      <c r="N47" s="13"/>
      <c r="O47" s="13"/>
      <c r="P47" s="13" t="str">
        <f t="shared" si="3"/>
        <v/>
      </c>
    </row>
    <row r="48" spans="14:16">
      <c r="N48" s="13"/>
      <c r="O48" s="13"/>
      <c r="P48" s="13" t="str">
        <f t="shared" si="3"/>
        <v/>
      </c>
    </row>
    <row r="49" spans="14:16">
      <c r="N49" s="13"/>
      <c r="O49" s="13"/>
      <c r="P49" s="13" t="str">
        <f t="shared" si="3"/>
        <v/>
      </c>
    </row>
    <row r="50" spans="14:16">
      <c r="N50" s="13"/>
      <c r="O50" s="13"/>
      <c r="P50" s="13" t="str">
        <f t="shared" si="3"/>
        <v/>
      </c>
    </row>
    <row r="51" spans="14:16">
      <c r="N51" s="13"/>
      <c r="O51" s="13"/>
      <c r="P51" s="13" t="str">
        <f t="shared" si="3"/>
        <v/>
      </c>
    </row>
    <row r="52" spans="14:16">
      <c r="N52" s="13"/>
      <c r="O52" s="13"/>
      <c r="P52" s="13" t="str">
        <f t="shared" si="3"/>
        <v/>
      </c>
    </row>
    <row r="53" spans="14:16">
      <c r="N53" s="13"/>
      <c r="O53" s="13"/>
      <c r="P53" s="13" t="str">
        <f t="shared" si="3"/>
        <v/>
      </c>
    </row>
    <row r="54" spans="14:16">
      <c r="N54" s="13"/>
      <c r="O54" s="13"/>
      <c r="P54" s="13" t="str">
        <f t="shared" si="3"/>
        <v/>
      </c>
    </row>
    <row r="55" spans="14:16">
      <c r="N55" s="13"/>
      <c r="O55" s="13"/>
      <c r="P55" s="13" t="str">
        <f t="shared" si="3"/>
        <v/>
      </c>
    </row>
    <row r="56" spans="14:16">
      <c r="N56" s="13"/>
      <c r="O56" s="13"/>
      <c r="P56" s="13" t="str">
        <f t="shared" si="3"/>
        <v/>
      </c>
    </row>
    <row r="57" spans="14:16">
      <c r="N57" s="13"/>
      <c r="O57" s="13"/>
      <c r="P57" s="13" t="str">
        <f t="shared" si="3"/>
        <v/>
      </c>
    </row>
    <row r="58" spans="14:16">
      <c r="N58" s="13"/>
      <c r="O58" s="13"/>
      <c r="P58" s="13" t="str">
        <f t="shared" si="3"/>
        <v/>
      </c>
    </row>
    <row r="59" spans="14:16">
      <c r="N59" s="13"/>
      <c r="O59" s="13"/>
      <c r="P59" s="13" t="str">
        <f t="shared" si="3"/>
        <v/>
      </c>
    </row>
    <row r="60" spans="14:16">
      <c r="N60" s="13"/>
      <c r="O60" s="13"/>
      <c r="P60" s="13" t="str">
        <f t="shared" si="3"/>
        <v/>
      </c>
    </row>
    <row r="61" spans="14:16">
      <c r="N61" s="13"/>
      <c r="O61" s="13"/>
      <c r="P61" s="13" t="str">
        <f t="shared" si="3"/>
        <v/>
      </c>
    </row>
    <row r="62" spans="14:16">
      <c r="N62" s="13"/>
      <c r="O62" s="13"/>
      <c r="P62" s="13" t="str">
        <f t="shared" si="3"/>
        <v/>
      </c>
    </row>
    <row r="63" spans="14:16">
      <c r="N63" s="13"/>
      <c r="O63" s="13"/>
      <c r="P63" s="13" t="str">
        <f t="shared" si="3"/>
        <v/>
      </c>
    </row>
    <row r="64" spans="14:16">
      <c r="N64" s="13"/>
      <c r="O64" s="13"/>
      <c r="P64" s="13" t="str">
        <f t="shared" si="3"/>
        <v/>
      </c>
    </row>
    <row r="65" spans="14:16">
      <c r="N65" s="13"/>
      <c r="O65" s="13"/>
      <c r="P65" s="13" t="str">
        <f t="shared" si="3"/>
        <v/>
      </c>
    </row>
    <row r="66" spans="14:16">
      <c r="N66" s="13"/>
      <c r="O66" s="13"/>
      <c r="P66" s="13" t="str">
        <f t="shared" si="3"/>
        <v/>
      </c>
    </row>
    <row r="67" spans="14:16">
      <c r="N67" s="13"/>
      <c r="O67" s="13"/>
      <c r="P67" s="13" t="str">
        <f t="shared" si="3"/>
        <v/>
      </c>
    </row>
    <row r="68" spans="14:16">
      <c r="N68" s="13"/>
      <c r="O68" s="13"/>
      <c r="P68" s="13" t="str">
        <f t="shared" ref="P68:P131" si="5">IF(O68&lt;&gt;"", N68-O68, "")</f>
        <v/>
      </c>
    </row>
    <row r="69" spans="14:16">
      <c r="N69" s="13"/>
      <c r="O69" s="13"/>
      <c r="P69" s="13" t="str">
        <f t="shared" si="5"/>
        <v/>
      </c>
    </row>
    <row r="70" spans="14:16">
      <c r="N70" s="13"/>
      <c r="O70" s="13"/>
      <c r="P70" s="13" t="str">
        <f t="shared" si="5"/>
        <v/>
      </c>
    </row>
    <row r="71" spans="14:16">
      <c r="N71" s="13"/>
      <c r="O71" s="13"/>
      <c r="P71" s="13" t="str">
        <f t="shared" si="5"/>
        <v/>
      </c>
    </row>
    <row r="72" spans="14:16">
      <c r="N72" s="13"/>
      <c r="O72" s="13"/>
      <c r="P72" s="13" t="str">
        <f t="shared" si="5"/>
        <v/>
      </c>
    </row>
    <row r="73" spans="14:16">
      <c r="N73" s="13"/>
      <c r="O73" s="13"/>
      <c r="P73" s="13" t="str">
        <f t="shared" si="5"/>
        <v/>
      </c>
    </row>
    <row r="74" spans="14:16">
      <c r="N74" s="13"/>
      <c r="O74" s="13"/>
      <c r="P74" s="13" t="str">
        <f t="shared" si="5"/>
        <v/>
      </c>
    </row>
    <row r="75" spans="14:16">
      <c r="N75" s="13"/>
      <c r="O75" s="13"/>
      <c r="P75" s="13" t="str">
        <f t="shared" si="5"/>
        <v/>
      </c>
    </row>
    <row r="76" spans="14:16">
      <c r="N76" s="13"/>
      <c r="O76" s="13"/>
      <c r="P76" s="13" t="str">
        <f t="shared" si="5"/>
        <v/>
      </c>
    </row>
    <row r="77" spans="14:16">
      <c r="N77" s="13"/>
      <c r="O77" s="13"/>
      <c r="P77" s="13" t="str">
        <f t="shared" si="5"/>
        <v/>
      </c>
    </row>
    <row r="78" spans="14:16">
      <c r="P78" t="str">
        <f t="shared" si="5"/>
        <v/>
      </c>
    </row>
    <row r="79" spans="14:16">
      <c r="P79" t="str">
        <f t="shared" si="5"/>
        <v/>
      </c>
    </row>
    <row r="80" spans="14:16">
      <c r="P80" t="str">
        <f t="shared" si="5"/>
        <v/>
      </c>
    </row>
    <row r="81" spans="16:16">
      <c r="P81" t="str">
        <f t="shared" si="5"/>
        <v/>
      </c>
    </row>
    <row r="82" spans="16:16">
      <c r="P82" t="str">
        <f t="shared" si="5"/>
        <v/>
      </c>
    </row>
    <row r="83" spans="16:16">
      <c r="P83" t="str">
        <f t="shared" si="5"/>
        <v/>
      </c>
    </row>
    <row r="84" spans="16:16">
      <c r="P84" t="str">
        <f t="shared" si="5"/>
        <v/>
      </c>
    </row>
    <row r="85" spans="16:16">
      <c r="P85" t="str">
        <f t="shared" si="5"/>
        <v/>
      </c>
    </row>
    <row r="86" spans="16:16">
      <c r="P86" t="str">
        <f t="shared" si="5"/>
        <v/>
      </c>
    </row>
    <row r="87" spans="16:16">
      <c r="P87" t="str">
        <f t="shared" si="5"/>
        <v/>
      </c>
    </row>
    <row r="88" spans="16:16">
      <c r="P88" t="str">
        <f t="shared" si="5"/>
        <v/>
      </c>
    </row>
    <row r="89" spans="16:16">
      <c r="P89" t="str">
        <f t="shared" si="5"/>
        <v/>
      </c>
    </row>
    <row r="90" spans="16:16">
      <c r="P90" t="str">
        <f t="shared" si="5"/>
        <v/>
      </c>
    </row>
    <row r="91" spans="16:16">
      <c r="P91" t="str">
        <f t="shared" si="5"/>
        <v/>
      </c>
    </row>
    <row r="92" spans="16:16">
      <c r="P92" t="str">
        <f t="shared" si="5"/>
        <v/>
      </c>
    </row>
    <row r="93" spans="16:16">
      <c r="P93" t="str">
        <f t="shared" si="5"/>
        <v/>
      </c>
    </row>
    <row r="94" spans="16:16">
      <c r="P94" t="str">
        <f t="shared" si="5"/>
        <v/>
      </c>
    </row>
    <row r="95" spans="16:16">
      <c r="P95" t="str">
        <f t="shared" si="5"/>
        <v/>
      </c>
    </row>
    <row r="96" spans="16:16">
      <c r="P96" t="str">
        <f t="shared" si="5"/>
        <v/>
      </c>
    </row>
    <row r="97" spans="16:16">
      <c r="P97" t="str">
        <f t="shared" si="5"/>
        <v/>
      </c>
    </row>
    <row r="98" spans="16:16">
      <c r="P98" t="str">
        <f t="shared" si="5"/>
        <v/>
      </c>
    </row>
    <row r="99" spans="16:16">
      <c r="P99" t="str">
        <f t="shared" si="5"/>
        <v/>
      </c>
    </row>
    <row r="100" spans="16:16">
      <c r="P100" t="str">
        <f t="shared" si="5"/>
        <v/>
      </c>
    </row>
    <row r="101" spans="16:16">
      <c r="P101" t="str">
        <f t="shared" si="5"/>
        <v/>
      </c>
    </row>
    <row r="102" spans="16:16">
      <c r="P102" t="str">
        <f t="shared" si="5"/>
        <v/>
      </c>
    </row>
    <row r="103" spans="16:16">
      <c r="P103" t="str">
        <f t="shared" si="5"/>
        <v/>
      </c>
    </row>
    <row r="104" spans="16:16">
      <c r="P104" t="str">
        <f t="shared" si="5"/>
        <v/>
      </c>
    </row>
    <row r="105" spans="16:16">
      <c r="P105" t="str">
        <f t="shared" si="5"/>
        <v/>
      </c>
    </row>
    <row r="106" spans="16:16">
      <c r="P106" t="str">
        <f t="shared" si="5"/>
        <v/>
      </c>
    </row>
    <row r="107" spans="16:16">
      <c r="P107" t="str">
        <f t="shared" si="5"/>
        <v/>
      </c>
    </row>
    <row r="108" spans="16:16">
      <c r="P108" t="str">
        <f t="shared" si="5"/>
        <v/>
      </c>
    </row>
    <row r="109" spans="16:16">
      <c r="P109" t="str">
        <f t="shared" si="5"/>
        <v/>
      </c>
    </row>
    <row r="110" spans="16:16">
      <c r="P110" t="str">
        <f t="shared" si="5"/>
        <v/>
      </c>
    </row>
    <row r="111" spans="16:16">
      <c r="P111" t="str">
        <f t="shared" si="5"/>
        <v/>
      </c>
    </row>
    <row r="112" spans="16:16">
      <c r="P112" t="str">
        <f t="shared" si="5"/>
        <v/>
      </c>
    </row>
    <row r="113" spans="16:16">
      <c r="P113" t="str">
        <f t="shared" si="5"/>
        <v/>
      </c>
    </row>
    <row r="114" spans="16:16">
      <c r="P114" t="str">
        <f t="shared" si="5"/>
        <v/>
      </c>
    </row>
    <row r="115" spans="16:16">
      <c r="P115" t="str">
        <f t="shared" si="5"/>
        <v/>
      </c>
    </row>
    <row r="116" spans="16:16">
      <c r="P116" t="str">
        <f t="shared" si="5"/>
        <v/>
      </c>
    </row>
    <row r="117" spans="16:16">
      <c r="P117" t="str">
        <f t="shared" si="5"/>
        <v/>
      </c>
    </row>
    <row r="118" spans="16:16">
      <c r="P118" t="str">
        <f t="shared" si="5"/>
        <v/>
      </c>
    </row>
    <row r="119" spans="16:16">
      <c r="P119" t="str">
        <f t="shared" si="5"/>
        <v/>
      </c>
    </row>
    <row r="120" spans="16:16">
      <c r="P120" t="str">
        <f t="shared" si="5"/>
        <v/>
      </c>
    </row>
    <row r="121" spans="16:16">
      <c r="P121" t="str">
        <f t="shared" si="5"/>
        <v/>
      </c>
    </row>
    <row r="122" spans="16:16">
      <c r="P122" t="str">
        <f t="shared" si="5"/>
        <v/>
      </c>
    </row>
    <row r="123" spans="16:16">
      <c r="P123" t="str">
        <f t="shared" si="5"/>
        <v/>
      </c>
    </row>
    <row r="124" spans="16:16">
      <c r="P124" t="str">
        <f t="shared" si="5"/>
        <v/>
      </c>
    </row>
    <row r="125" spans="16:16">
      <c r="P125" t="str">
        <f t="shared" si="5"/>
        <v/>
      </c>
    </row>
    <row r="126" spans="16:16">
      <c r="P126" t="str">
        <f t="shared" si="5"/>
        <v/>
      </c>
    </row>
    <row r="127" spans="16:16">
      <c r="P127" t="str">
        <f t="shared" si="5"/>
        <v/>
      </c>
    </row>
    <row r="128" spans="16:16">
      <c r="P128" t="str">
        <f t="shared" si="5"/>
        <v/>
      </c>
    </row>
    <row r="129" spans="16:16">
      <c r="P129" t="str">
        <f t="shared" si="5"/>
        <v/>
      </c>
    </row>
    <row r="130" spans="16:16">
      <c r="P130" t="str">
        <f t="shared" si="5"/>
        <v/>
      </c>
    </row>
    <row r="131" spans="16:16">
      <c r="P131" t="str">
        <f t="shared" si="5"/>
        <v/>
      </c>
    </row>
    <row r="132" spans="16:16">
      <c r="P132" t="str">
        <f t="shared" ref="P132:P195" si="6">IF(O132&lt;&gt;"", N132-O132, "")</f>
        <v/>
      </c>
    </row>
    <row r="133" spans="16:16">
      <c r="P133" t="str">
        <f t="shared" si="6"/>
        <v/>
      </c>
    </row>
    <row r="134" spans="16:16">
      <c r="P134" t="str">
        <f t="shared" si="6"/>
        <v/>
      </c>
    </row>
    <row r="135" spans="16:16">
      <c r="P135" t="str">
        <f t="shared" si="6"/>
        <v/>
      </c>
    </row>
    <row r="136" spans="16:16">
      <c r="P136" t="str">
        <f t="shared" si="6"/>
        <v/>
      </c>
    </row>
    <row r="137" spans="16:16">
      <c r="P137" t="str">
        <f t="shared" si="6"/>
        <v/>
      </c>
    </row>
    <row r="138" spans="16:16">
      <c r="P138" t="str">
        <f t="shared" si="6"/>
        <v/>
      </c>
    </row>
    <row r="139" spans="16:16">
      <c r="P139" t="str">
        <f t="shared" si="6"/>
        <v/>
      </c>
    </row>
    <row r="140" spans="16:16">
      <c r="P140" t="str">
        <f t="shared" si="6"/>
        <v/>
      </c>
    </row>
    <row r="141" spans="16:16">
      <c r="P141" t="str">
        <f t="shared" si="6"/>
        <v/>
      </c>
    </row>
    <row r="142" spans="16:16">
      <c r="P142" t="str">
        <f t="shared" si="6"/>
        <v/>
      </c>
    </row>
    <row r="143" spans="16:16">
      <c r="P143" t="str">
        <f t="shared" si="6"/>
        <v/>
      </c>
    </row>
    <row r="144" spans="16:16">
      <c r="P144" t="str">
        <f t="shared" si="6"/>
        <v/>
      </c>
    </row>
    <row r="145" spans="16:16">
      <c r="P145" t="str">
        <f t="shared" si="6"/>
        <v/>
      </c>
    </row>
    <row r="146" spans="16:16">
      <c r="P146" t="str">
        <f t="shared" si="6"/>
        <v/>
      </c>
    </row>
    <row r="147" spans="16:16">
      <c r="P147" t="str">
        <f t="shared" si="6"/>
        <v/>
      </c>
    </row>
    <row r="148" spans="16:16">
      <c r="P148" t="str">
        <f t="shared" si="6"/>
        <v/>
      </c>
    </row>
    <row r="149" spans="16:16">
      <c r="P149" t="str">
        <f t="shared" si="6"/>
        <v/>
      </c>
    </row>
    <row r="150" spans="16:16">
      <c r="P150" t="str">
        <f t="shared" si="6"/>
        <v/>
      </c>
    </row>
    <row r="151" spans="16:16">
      <c r="P151" t="str">
        <f t="shared" si="6"/>
        <v/>
      </c>
    </row>
    <row r="152" spans="16:16">
      <c r="P152" t="str">
        <f t="shared" si="6"/>
        <v/>
      </c>
    </row>
    <row r="153" spans="16:16">
      <c r="P153" t="str">
        <f t="shared" si="6"/>
        <v/>
      </c>
    </row>
    <row r="154" spans="16:16">
      <c r="P154" t="str">
        <f t="shared" si="6"/>
        <v/>
      </c>
    </row>
    <row r="155" spans="16:16">
      <c r="P155" t="str">
        <f t="shared" si="6"/>
        <v/>
      </c>
    </row>
    <row r="156" spans="16:16">
      <c r="P156" t="str">
        <f t="shared" si="6"/>
        <v/>
      </c>
    </row>
    <row r="157" spans="16:16">
      <c r="P157" t="str">
        <f t="shared" si="6"/>
        <v/>
      </c>
    </row>
    <row r="158" spans="16:16">
      <c r="P158" t="str">
        <f t="shared" si="6"/>
        <v/>
      </c>
    </row>
    <row r="159" spans="16:16">
      <c r="P159" t="str">
        <f t="shared" si="6"/>
        <v/>
      </c>
    </row>
    <row r="160" spans="16:16">
      <c r="P160" t="str">
        <f t="shared" si="6"/>
        <v/>
      </c>
    </row>
    <row r="161" spans="16:16">
      <c r="P161" t="str">
        <f t="shared" si="6"/>
        <v/>
      </c>
    </row>
    <row r="162" spans="16:16">
      <c r="P162" t="str">
        <f t="shared" si="6"/>
        <v/>
      </c>
    </row>
    <row r="163" spans="16:16">
      <c r="P163" t="str">
        <f t="shared" si="6"/>
        <v/>
      </c>
    </row>
    <row r="164" spans="16:16">
      <c r="P164" t="str">
        <f t="shared" si="6"/>
        <v/>
      </c>
    </row>
    <row r="165" spans="16:16">
      <c r="P165" t="str">
        <f t="shared" si="6"/>
        <v/>
      </c>
    </row>
    <row r="166" spans="16:16">
      <c r="P166" t="str">
        <f t="shared" si="6"/>
        <v/>
      </c>
    </row>
    <row r="167" spans="16:16">
      <c r="P167" t="str">
        <f t="shared" si="6"/>
        <v/>
      </c>
    </row>
    <row r="168" spans="16:16">
      <c r="P168" t="str">
        <f t="shared" si="6"/>
        <v/>
      </c>
    </row>
    <row r="169" spans="16:16">
      <c r="P169" t="str">
        <f t="shared" si="6"/>
        <v/>
      </c>
    </row>
    <row r="170" spans="16:16">
      <c r="P170" t="str">
        <f t="shared" si="6"/>
        <v/>
      </c>
    </row>
    <row r="171" spans="16:16">
      <c r="P171" t="str">
        <f t="shared" si="6"/>
        <v/>
      </c>
    </row>
    <row r="172" spans="16:16">
      <c r="P172" t="str">
        <f t="shared" si="6"/>
        <v/>
      </c>
    </row>
    <row r="173" spans="16:16">
      <c r="P173" t="str">
        <f t="shared" si="6"/>
        <v/>
      </c>
    </row>
    <row r="174" spans="16:16">
      <c r="P174" t="str">
        <f t="shared" si="6"/>
        <v/>
      </c>
    </row>
    <row r="175" spans="16:16">
      <c r="P175" t="str">
        <f t="shared" si="6"/>
        <v/>
      </c>
    </row>
    <row r="176" spans="16:16">
      <c r="P176" t="str">
        <f t="shared" si="6"/>
        <v/>
      </c>
    </row>
    <row r="177" spans="16:16">
      <c r="P177" t="str">
        <f t="shared" si="6"/>
        <v/>
      </c>
    </row>
    <row r="178" spans="16:16">
      <c r="P178" t="str">
        <f t="shared" si="6"/>
        <v/>
      </c>
    </row>
    <row r="179" spans="16:16">
      <c r="P179" t="str">
        <f t="shared" si="6"/>
        <v/>
      </c>
    </row>
    <row r="180" spans="16:16">
      <c r="P180" t="str">
        <f t="shared" si="6"/>
        <v/>
      </c>
    </row>
    <row r="181" spans="16:16">
      <c r="P181" t="str">
        <f t="shared" si="6"/>
        <v/>
      </c>
    </row>
    <row r="182" spans="16:16">
      <c r="P182" t="str">
        <f t="shared" si="6"/>
        <v/>
      </c>
    </row>
    <row r="183" spans="16:16">
      <c r="P183" t="str">
        <f t="shared" si="6"/>
        <v/>
      </c>
    </row>
    <row r="184" spans="16:16">
      <c r="P184" t="str">
        <f t="shared" si="6"/>
        <v/>
      </c>
    </row>
    <row r="185" spans="16:16">
      <c r="P185" t="str">
        <f t="shared" si="6"/>
        <v/>
      </c>
    </row>
    <row r="186" spans="16:16">
      <c r="P186" t="str">
        <f t="shared" si="6"/>
        <v/>
      </c>
    </row>
    <row r="187" spans="16:16">
      <c r="P187" t="str">
        <f t="shared" si="6"/>
        <v/>
      </c>
    </row>
    <row r="188" spans="16:16">
      <c r="P188" t="str">
        <f t="shared" si="6"/>
        <v/>
      </c>
    </row>
    <row r="189" spans="16:16">
      <c r="P189" t="str">
        <f t="shared" si="6"/>
        <v/>
      </c>
    </row>
    <row r="190" spans="16:16">
      <c r="P190" t="str">
        <f t="shared" si="6"/>
        <v/>
      </c>
    </row>
    <row r="191" spans="16:16">
      <c r="P191" t="str">
        <f t="shared" si="6"/>
        <v/>
      </c>
    </row>
    <row r="192" spans="16:16">
      <c r="P192" t="str">
        <f t="shared" si="6"/>
        <v/>
      </c>
    </row>
    <row r="193" spans="16:16">
      <c r="P193" t="str">
        <f t="shared" si="6"/>
        <v/>
      </c>
    </row>
    <row r="194" spans="16:16">
      <c r="P194" t="str">
        <f t="shared" si="6"/>
        <v/>
      </c>
    </row>
    <row r="195" spans="16:16">
      <c r="P195" t="str">
        <f t="shared" si="6"/>
        <v/>
      </c>
    </row>
    <row r="196" spans="16:16">
      <c r="P196" t="str">
        <f t="shared" ref="P196:P259" si="7">IF(O196&lt;&gt;"", N196-O196, "")</f>
        <v/>
      </c>
    </row>
    <row r="197" spans="16:16">
      <c r="P197" t="str">
        <f t="shared" si="7"/>
        <v/>
      </c>
    </row>
    <row r="198" spans="16:16">
      <c r="P198" t="str">
        <f t="shared" si="7"/>
        <v/>
      </c>
    </row>
    <row r="199" spans="16:16">
      <c r="P199" t="str">
        <f t="shared" si="7"/>
        <v/>
      </c>
    </row>
    <row r="200" spans="16:16">
      <c r="P200" t="str">
        <f t="shared" si="7"/>
        <v/>
      </c>
    </row>
    <row r="201" spans="16:16">
      <c r="P201" t="str">
        <f t="shared" si="7"/>
        <v/>
      </c>
    </row>
    <row r="202" spans="16:16">
      <c r="P202" t="str">
        <f t="shared" si="7"/>
        <v/>
      </c>
    </row>
    <row r="203" spans="16:16">
      <c r="P203" t="str">
        <f t="shared" si="7"/>
        <v/>
      </c>
    </row>
    <row r="204" spans="16:16">
      <c r="P204" t="str">
        <f t="shared" si="7"/>
        <v/>
      </c>
    </row>
    <row r="205" spans="16:16">
      <c r="P205" t="str">
        <f t="shared" si="7"/>
        <v/>
      </c>
    </row>
    <row r="206" spans="16:16">
      <c r="P206" t="str">
        <f t="shared" si="7"/>
        <v/>
      </c>
    </row>
    <row r="207" spans="16:16">
      <c r="P207" t="str">
        <f t="shared" si="7"/>
        <v/>
      </c>
    </row>
    <row r="208" spans="16:16">
      <c r="P208" t="str">
        <f t="shared" si="7"/>
        <v/>
      </c>
    </row>
    <row r="209" spans="16:16">
      <c r="P209" t="str">
        <f t="shared" si="7"/>
        <v/>
      </c>
    </row>
    <row r="210" spans="16:16">
      <c r="P210" t="str">
        <f t="shared" si="7"/>
        <v/>
      </c>
    </row>
    <row r="211" spans="16:16">
      <c r="P211" t="str">
        <f t="shared" si="7"/>
        <v/>
      </c>
    </row>
    <row r="212" spans="16:16">
      <c r="P212" t="str">
        <f t="shared" si="7"/>
        <v/>
      </c>
    </row>
    <row r="213" spans="16:16">
      <c r="P213" t="str">
        <f t="shared" si="7"/>
        <v/>
      </c>
    </row>
    <row r="214" spans="16:16">
      <c r="P214" t="str">
        <f t="shared" si="7"/>
        <v/>
      </c>
    </row>
    <row r="215" spans="16:16">
      <c r="P215" t="str">
        <f t="shared" si="7"/>
        <v/>
      </c>
    </row>
    <row r="216" spans="16:16">
      <c r="P216" t="str">
        <f t="shared" si="7"/>
        <v/>
      </c>
    </row>
    <row r="217" spans="16:16">
      <c r="P217" t="str">
        <f t="shared" si="7"/>
        <v/>
      </c>
    </row>
    <row r="218" spans="16:16">
      <c r="P218" t="str">
        <f t="shared" si="7"/>
        <v/>
      </c>
    </row>
    <row r="219" spans="16:16">
      <c r="P219" t="str">
        <f t="shared" si="7"/>
        <v/>
      </c>
    </row>
    <row r="220" spans="16:16">
      <c r="P220" t="str">
        <f t="shared" si="7"/>
        <v/>
      </c>
    </row>
    <row r="221" spans="16:16">
      <c r="P221" t="str">
        <f t="shared" si="7"/>
        <v/>
      </c>
    </row>
    <row r="222" spans="16:16">
      <c r="P222" t="str">
        <f t="shared" si="7"/>
        <v/>
      </c>
    </row>
    <row r="223" spans="16:16">
      <c r="P223" t="str">
        <f t="shared" si="7"/>
        <v/>
      </c>
    </row>
    <row r="224" spans="16:16">
      <c r="P224" t="str">
        <f t="shared" si="7"/>
        <v/>
      </c>
    </row>
    <row r="225" spans="16:16">
      <c r="P225" t="str">
        <f t="shared" si="7"/>
        <v/>
      </c>
    </row>
    <row r="226" spans="16:16">
      <c r="P226" t="str">
        <f t="shared" si="7"/>
        <v/>
      </c>
    </row>
    <row r="227" spans="16:16">
      <c r="P227" t="str">
        <f t="shared" si="7"/>
        <v/>
      </c>
    </row>
    <row r="228" spans="16:16">
      <c r="P228" t="str">
        <f t="shared" si="7"/>
        <v/>
      </c>
    </row>
    <row r="229" spans="16:16">
      <c r="P229" t="str">
        <f t="shared" si="7"/>
        <v/>
      </c>
    </row>
    <row r="230" spans="16:16">
      <c r="P230" t="str">
        <f t="shared" si="7"/>
        <v/>
      </c>
    </row>
    <row r="231" spans="16:16">
      <c r="P231" t="str">
        <f t="shared" si="7"/>
        <v/>
      </c>
    </row>
    <row r="232" spans="16:16">
      <c r="P232" t="str">
        <f t="shared" si="7"/>
        <v/>
      </c>
    </row>
    <row r="233" spans="16:16">
      <c r="P233" t="str">
        <f t="shared" si="7"/>
        <v/>
      </c>
    </row>
    <row r="234" spans="16:16">
      <c r="P234" t="str">
        <f t="shared" si="7"/>
        <v/>
      </c>
    </row>
    <row r="235" spans="16:16">
      <c r="P235" t="str">
        <f t="shared" si="7"/>
        <v/>
      </c>
    </row>
    <row r="236" spans="16:16">
      <c r="P236" t="str">
        <f t="shared" si="7"/>
        <v/>
      </c>
    </row>
    <row r="237" spans="16:16">
      <c r="P237" t="str">
        <f t="shared" si="7"/>
        <v/>
      </c>
    </row>
    <row r="238" spans="16:16">
      <c r="P238" t="str">
        <f t="shared" si="7"/>
        <v/>
      </c>
    </row>
    <row r="239" spans="16:16">
      <c r="P239" t="str">
        <f t="shared" si="7"/>
        <v/>
      </c>
    </row>
    <row r="240" spans="16:16">
      <c r="P240" t="str">
        <f t="shared" si="7"/>
        <v/>
      </c>
    </row>
    <row r="241" spans="16:16">
      <c r="P241" t="str">
        <f t="shared" si="7"/>
        <v/>
      </c>
    </row>
    <row r="242" spans="16:16">
      <c r="P242" t="str">
        <f t="shared" si="7"/>
        <v/>
      </c>
    </row>
    <row r="243" spans="16:16">
      <c r="P243" t="str">
        <f t="shared" si="7"/>
        <v/>
      </c>
    </row>
    <row r="244" spans="16:16">
      <c r="P244" t="str">
        <f t="shared" si="7"/>
        <v/>
      </c>
    </row>
    <row r="245" spans="16:16">
      <c r="P245" t="str">
        <f t="shared" si="7"/>
        <v/>
      </c>
    </row>
    <row r="246" spans="16:16">
      <c r="P246" t="str">
        <f t="shared" si="7"/>
        <v/>
      </c>
    </row>
    <row r="247" spans="16:16">
      <c r="P247" t="str">
        <f t="shared" si="7"/>
        <v/>
      </c>
    </row>
    <row r="248" spans="16:16">
      <c r="P248" t="str">
        <f t="shared" si="7"/>
        <v/>
      </c>
    </row>
    <row r="249" spans="16:16">
      <c r="P249" t="str">
        <f t="shared" si="7"/>
        <v/>
      </c>
    </row>
    <row r="250" spans="16:16">
      <c r="P250" t="str">
        <f t="shared" si="7"/>
        <v/>
      </c>
    </row>
    <row r="251" spans="16:16">
      <c r="P251" t="str">
        <f t="shared" si="7"/>
        <v/>
      </c>
    </row>
    <row r="252" spans="16:16">
      <c r="P252" t="str">
        <f t="shared" si="7"/>
        <v/>
      </c>
    </row>
    <row r="253" spans="16:16">
      <c r="P253" t="str">
        <f t="shared" si="7"/>
        <v/>
      </c>
    </row>
    <row r="254" spans="16:16">
      <c r="P254" t="str">
        <f t="shared" si="7"/>
        <v/>
      </c>
    </row>
    <row r="255" spans="16:16">
      <c r="P255" t="str">
        <f t="shared" si="7"/>
        <v/>
      </c>
    </row>
    <row r="256" spans="16:16">
      <c r="P256" t="str">
        <f t="shared" si="7"/>
        <v/>
      </c>
    </row>
    <row r="257" spans="16:16">
      <c r="P257" t="str">
        <f t="shared" si="7"/>
        <v/>
      </c>
    </row>
    <row r="258" spans="16:16">
      <c r="P258" t="str">
        <f t="shared" si="7"/>
        <v/>
      </c>
    </row>
    <row r="259" spans="16:16">
      <c r="P259" t="str">
        <f t="shared" si="7"/>
        <v/>
      </c>
    </row>
    <row r="260" spans="16:16">
      <c r="P260" t="str">
        <f t="shared" ref="P260:P323" si="8">IF(O260&lt;&gt;"", N260-O260, "")</f>
        <v/>
      </c>
    </row>
    <row r="261" spans="16:16">
      <c r="P261" t="str">
        <f t="shared" si="8"/>
        <v/>
      </c>
    </row>
    <row r="262" spans="16:16">
      <c r="P262" t="str">
        <f t="shared" si="8"/>
        <v/>
      </c>
    </row>
    <row r="263" spans="16:16">
      <c r="P263" t="str">
        <f t="shared" si="8"/>
        <v/>
      </c>
    </row>
    <row r="264" spans="16:16">
      <c r="P264" t="str">
        <f t="shared" si="8"/>
        <v/>
      </c>
    </row>
    <row r="265" spans="16:16">
      <c r="P265" t="str">
        <f t="shared" si="8"/>
        <v/>
      </c>
    </row>
    <row r="266" spans="16:16">
      <c r="P266" t="str">
        <f t="shared" si="8"/>
        <v/>
      </c>
    </row>
    <row r="267" spans="16:16">
      <c r="P267" t="str">
        <f t="shared" si="8"/>
        <v/>
      </c>
    </row>
    <row r="268" spans="16:16">
      <c r="P268" t="str">
        <f t="shared" si="8"/>
        <v/>
      </c>
    </row>
    <row r="269" spans="16:16">
      <c r="P269" t="str">
        <f t="shared" si="8"/>
        <v/>
      </c>
    </row>
    <row r="270" spans="16:16">
      <c r="P270" t="str">
        <f t="shared" si="8"/>
        <v/>
      </c>
    </row>
    <row r="271" spans="16:16">
      <c r="P271" t="str">
        <f t="shared" si="8"/>
        <v/>
      </c>
    </row>
    <row r="272" spans="16:16">
      <c r="P272" t="str">
        <f t="shared" si="8"/>
        <v/>
      </c>
    </row>
    <row r="273" spans="16:16">
      <c r="P273" t="str">
        <f t="shared" si="8"/>
        <v/>
      </c>
    </row>
    <row r="274" spans="16:16">
      <c r="P274" t="str">
        <f t="shared" si="8"/>
        <v/>
      </c>
    </row>
    <row r="275" spans="16:16">
      <c r="P275" t="str">
        <f t="shared" si="8"/>
        <v/>
      </c>
    </row>
    <row r="276" spans="16:16">
      <c r="P276" t="str">
        <f t="shared" si="8"/>
        <v/>
      </c>
    </row>
    <row r="277" spans="16:16">
      <c r="P277" t="str">
        <f t="shared" si="8"/>
        <v/>
      </c>
    </row>
    <row r="278" spans="16:16">
      <c r="P278" t="str">
        <f t="shared" si="8"/>
        <v/>
      </c>
    </row>
    <row r="279" spans="16:16">
      <c r="P279" t="str">
        <f t="shared" si="8"/>
        <v/>
      </c>
    </row>
    <row r="280" spans="16:16">
      <c r="P280" t="str">
        <f t="shared" si="8"/>
        <v/>
      </c>
    </row>
    <row r="281" spans="16:16">
      <c r="P281" t="str">
        <f t="shared" si="8"/>
        <v/>
      </c>
    </row>
    <row r="282" spans="16:16">
      <c r="P282" t="str">
        <f t="shared" si="8"/>
        <v/>
      </c>
    </row>
    <row r="283" spans="16:16">
      <c r="P283" t="str">
        <f t="shared" si="8"/>
        <v/>
      </c>
    </row>
    <row r="284" spans="16:16">
      <c r="P284" t="str">
        <f t="shared" si="8"/>
        <v/>
      </c>
    </row>
    <row r="285" spans="16:16">
      <c r="P285" t="str">
        <f t="shared" si="8"/>
        <v/>
      </c>
    </row>
    <row r="286" spans="16:16">
      <c r="P286" t="str">
        <f t="shared" si="8"/>
        <v/>
      </c>
    </row>
    <row r="287" spans="16:16">
      <c r="P287" t="str">
        <f t="shared" si="8"/>
        <v/>
      </c>
    </row>
    <row r="288" spans="16:16">
      <c r="P288" t="str">
        <f t="shared" si="8"/>
        <v/>
      </c>
    </row>
    <row r="289" spans="16:16">
      <c r="P289" t="str">
        <f t="shared" si="8"/>
        <v/>
      </c>
    </row>
    <row r="290" spans="16:16">
      <c r="P290" t="str">
        <f t="shared" si="8"/>
        <v/>
      </c>
    </row>
    <row r="291" spans="16:16">
      <c r="P291" t="str">
        <f t="shared" si="8"/>
        <v/>
      </c>
    </row>
    <row r="292" spans="16:16">
      <c r="P292" t="str">
        <f t="shared" si="8"/>
        <v/>
      </c>
    </row>
    <row r="293" spans="16:16">
      <c r="P293" t="str">
        <f t="shared" si="8"/>
        <v/>
      </c>
    </row>
    <row r="294" spans="16:16">
      <c r="P294" t="str">
        <f t="shared" si="8"/>
        <v/>
      </c>
    </row>
    <row r="295" spans="16:16">
      <c r="P295" t="str">
        <f t="shared" si="8"/>
        <v/>
      </c>
    </row>
    <row r="296" spans="16:16">
      <c r="P296" t="str">
        <f t="shared" si="8"/>
        <v/>
      </c>
    </row>
    <row r="297" spans="16:16">
      <c r="P297" t="str">
        <f t="shared" si="8"/>
        <v/>
      </c>
    </row>
    <row r="298" spans="16:16">
      <c r="P298" t="str">
        <f t="shared" si="8"/>
        <v/>
      </c>
    </row>
    <row r="299" spans="16:16">
      <c r="P299" t="str">
        <f t="shared" si="8"/>
        <v/>
      </c>
    </row>
    <row r="300" spans="16:16">
      <c r="P300" t="str">
        <f t="shared" si="8"/>
        <v/>
      </c>
    </row>
    <row r="301" spans="16:16">
      <c r="P301" t="str">
        <f t="shared" si="8"/>
        <v/>
      </c>
    </row>
    <row r="302" spans="16:16">
      <c r="P302" t="str">
        <f t="shared" si="8"/>
        <v/>
      </c>
    </row>
    <row r="303" spans="16:16">
      <c r="P303" t="str">
        <f t="shared" si="8"/>
        <v/>
      </c>
    </row>
    <row r="304" spans="16:16">
      <c r="P304" t="str">
        <f t="shared" si="8"/>
        <v/>
      </c>
    </row>
    <row r="305" spans="16:16">
      <c r="P305" t="str">
        <f t="shared" si="8"/>
        <v/>
      </c>
    </row>
    <row r="306" spans="16:16">
      <c r="P306" t="str">
        <f t="shared" si="8"/>
        <v/>
      </c>
    </row>
    <row r="307" spans="16:16">
      <c r="P307" t="str">
        <f t="shared" si="8"/>
        <v/>
      </c>
    </row>
    <row r="308" spans="16:16">
      <c r="P308" t="str">
        <f t="shared" si="8"/>
        <v/>
      </c>
    </row>
    <row r="309" spans="16:16">
      <c r="P309" t="str">
        <f t="shared" si="8"/>
        <v/>
      </c>
    </row>
    <row r="310" spans="16:16">
      <c r="P310" t="str">
        <f t="shared" si="8"/>
        <v/>
      </c>
    </row>
    <row r="311" spans="16:16">
      <c r="P311" t="str">
        <f t="shared" si="8"/>
        <v/>
      </c>
    </row>
    <row r="312" spans="16:16">
      <c r="P312" t="str">
        <f t="shared" si="8"/>
        <v/>
      </c>
    </row>
    <row r="313" spans="16:16">
      <c r="P313" t="str">
        <f t="shared" si="8"/>
        <v/>
      </c>
    </row>
    <row r="314" spans="16:16">
      <c r="P314" t="str">
        <f t="shared" si="8"/>
        <v/>
      </c>
    </row>
    <row r="315" spans="16:16">
      <c r="P315" t="str">
        <f t="shared" si="8"/>
        <v/>
      </c>
    </row>
    <row r="316" spans="16:16">
      <c r="P316" t="str">
        <f t="shared" si="8"/>
        <v/>
      </c>
    </row>
    <row r="317" spans="16:16">
      <c r="P317" t="str">
        <f t="shared" si="8"/>
        <v/>
      </c>
    </row>
    <row r="318" spans="16:16">
      <c r="P318" t="str">
        <f t="shared" si="8"/>
        <v/>
      </c>
    </row>
    <row r="319" spans="16:16">
      <c r="P319" t="str">
        <f t="shared" si="8"/>
        <v/>
      </c>
    </row>
    <row r="320" spans="16:16">
      <c r="P320" t="str">
        <f t="shared" si="8"/>
        <v/>
      </c>
    </row>
    <row r="321" spans="16:16">
      <c r="P321" t="str">
        <f t="shared" si="8"/>
        <v/>
      </c>
    </row>
    <row r="322" spans="16:16">
      <c r="P322" t="str">
        <f t="shared" si="8"/>
        <v/>
      </c>
    </row>
    <row r="323" spans="16:16">
      <c r="P323" t="str">
        <f t="shared" si="8"/>
        <v/>
      </c>
    </row>
    <row r="324" spans="16:16">
      <c r="P324" t="str">
        <f t="shared" ref="P324:P352" si="9">IF(O324&lt;&gt;"", N324-O324, "")</f>
        <v/>
      </c>
    </row>
    <row r="325" spans="16:16">
      <c r="P325" t="str">
        <f t="shared" si="9"/>
        <v/>
      </c>
    </row>
    <row r="326" spans="16:16">
      <c r="P326" t="str">
        <f t="shared" si="9"/>
        <v/>
      </c>
    </row>
    <row r="327" spans="16:16">
      <c r="P327" t="str">
        <f t="shared" si="9"/>
        <v/>
      </c>
    </row>
    <row r="328" spans="16:16">
      <c r="P328" t="str">
        <f t="shared" si="9"/>
        <v/>
      </c>
    </row>
    <row r="329" spans="16:16">
      <c r="P329" t="str">
        <f t="shared" si="9"/>
        <v/>
      </c>
    </row>
    <row r="330" spans="16:16">
      <c r="P330" t="str">
        <f t="shared" si="9"/>
        <v/>
      </c>
    </row>
    <row r="331" spans="16:16">
      <c r="P331" t="str">
        <f t="shared" si="9"/>
        <v/>
      </c>
    </row>
    <row r="332" spans="16:16">
      <c r="P332" t="str">
        <f t="shared" si="9"/>
        <v/>
      </c>
    </row>
    <row r="333" spans="16:16">
      <c r="P333" t="str">
        <f t="shared" si="9"/>
        <v/>
      </c>
    </row>
    <row r="334" spans="16:16">
      <c r="P334" t="str">
        <f t="shared" si="9"/>
        <v/>
      </c>
    </row>
    <row r="335" spans="16:16">
      <c r="P335" t="str">
        <f t="shared" si="9"/>
        <v/>
      </c>
    </row>
    <row r="336" spans="16:16">
      <c r="P336" t="str">
        <f t="shared" si="9"/>
        <v/>
      </c>
    </row>
    <row r="337" spans="16:16">
      <c r="P337" t="str">
        <f t="shared" si="9"/>
        <v/>
      </c>
    </row>
    <row r="338" spans="16:16">
      <c r="P338" t="str">
        <f t="shared" si="9"/>
        <v/>
      </c>
    </row>
    <row r="339" spans="16:16">
      <c r="P339" t="str">
        <f t="shared" si="9"/>
        <v/>
      </c>
    </row>
    <row r="340" spans="16:16">
      <c r="P340" t="str">
        <f t="shared" si="9"/>
        <v/>
      </c>
    </row>
    <row r="341" spans="16:16">
      <c r="P341" t="str">
        <f t="shared" si="9"/>
        <v/>
      </c>
    </row>
    <row r="342" spans="16:16">
      <c r="P342" t="str">
        <f t="shared" si="9"/>
        <v/>
      </c>
    </row>
    <row r="343" spans="16:16">
      <c r="P343" t="str">
        <f t="shared" si="9"/>
        <v/>
      </c>
    </row>
    <row r="344" spans="16:16">
      <c r="P344" t="str">
        <f t="shared" si="9"/>
        <v/>
      </c>
    </row>
    <row r="345" spans="16:16">
      <c r="P345" t="str">
        <f t="shared" si="9"/>
        <v/>
      </c>
    </row>
    <row r="346" spans="16:16">
      <c r="P346" t="str">
        <f t="shared" si="9"/>
        <v/>
      </c>
    </row>
    <row r="347" spans="16:16">
      <c r="P347" t="str">
        <f t="shared" si="9"/>
        <v/>
      </c>
    </row>
    <row r="348" spans="16:16">
      <c r="P348" t="str">
        <f t="shared" si="9"/>
        <v/>
      </c>
    </row>
    <row r="349" spans="16:16">
      <c r="P349" t="str">
        <f t="shared" si="9"/>
        <v/>
      </c>
    </row>
    <row r="350" spans="16:16">
      <c r="P350" t="str">
        <f t="shared" si="9"/>
        <v/>
      </c>
    </row>
    <row r="351" spans="16:16">
      <c r="P351" t="str">
        <f t="shared" si="9"/>
        <v/>
      </c>
    </row>
    <row r="352" spans="16:16">
      <c r="P352" t="str">
        <f t="shared" si="9"/>
        <v/>
      </c>
    </row>
  </sheetData>
  <mergeCells count="3">
    <mergeCell ref="K1:P1"/>
    <mergeCell ref="T1:AC1"/>
    <mergeCell ref="A1:H1"/>
  </mergeCells>
  <conditionalFormatting sqref="E1:E31">
    <cfRule type="expression" dxfId="3" priority="1">
      <formula>$E1&lt;0</formula>
    </cfRule>
  </conditionalFormatting>
  <conditionalFormatting sqref="G1:G31">
    <cfRule type="expression" dxfId="2" priority="3">
      <formula>$G1&lt;0</formula>
    </cfRule>
  </conditionalFormatting>
  <conditionalFormatting sqref="H1:H31">
    <cfRule type="expression" dxfId="1" priority="2">
      <formula>$H1&lt;0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AB88BC-FE2D-4C5C-9827-60411CCDCAFF}">
  <dimension ref="A1:M1048552"/>
  <sheetViews>
    <sheetView zoomScale="77" zoomScaleNormal="59" workbookViewId="0">
      <selection activeCell="D23" sqref="D23"/>
    </sheetView>
  </sheetViews>
  <sheetFormatPr defaultRowHeight="14.25"/>
  <cols>
    <col min="1" max="1" width="12.85546875" style="1" bestFit="1" customWidth="1"/>
    <col min="2" max="2" width="9.5703125" style="3" bestFit="1" customWidth="1"/>
    <col min="3" max="4" width="21.28515625" bestFit="1" customWidth="1"/>
    <col min="5" max="5" width="13.7109375" bestFit="1" customWidth="1"/>
    <col min="6" max="6" width="19.85546875" bestFit="1" customWidth="1"/>
    <col min="7" max="7" width="11" bestFit="1" customWidth="1"/>
    <col min="8" max="8" width="10.42578125" style="13" bestFit="1" customWidth="1"/>
    <col min="9" max="9" width="11.85546875" style="2" bestFit="1" customWidth="1"/>
    <col min="10" max="10" width="15.85546875" style="2" bestFit="1" customWidth="1"/>
    <col min="11" max="11" width="11.7109375" style="2" bestFit="1" customWidth="1"/>
    <col min="12" max="12" width="15.7109375" style="2" bestFit="1" customWidth="1"/>
    <col min="13" max="13" width="20" style="2" bestFit="1" customWidth="1"/>
  </cols>
  <sheetData>
    <row r="1" spans="1:13" ht="29.25" thickTop="1" thickBot="1">
      <c r="A1" s="12" t="s">
        <v>66</v>
      </c>
      <c r="B1" s="12" t="s">
        <v>67</v>
      </c>
      <c r="C1" s="12" t="s">
        <v>68</v>
      </c>
      <c r="D1" s="12" t="s">
        <v>40</v>
      </c>
      <c r="E1" s="12" t="s">
        <v>8</v>
      </c>
      <c r="F1" s="12" t="s">
        <v>18</v>
      </c>
      <c r="G1" s="12" t="s">
        <v>69</v>
      </c>
      <c r="H1" s="12" t="s">
        <v>16</v>
      </c>
      <c r="I1" s="12" t="s">
        <v>70</v>
      </c>
      <c r="J1" s="12" t="s">
        <v>71</v>
      </c>
      <c r="K1" s="12" t="s">
        <v>72</v>
      </c>
      <c r="L1" s="12" t="s">
        <v>73</v>
      </c>
      <c r="M1" s="12" t="s">
        <v>42</v>
      </c>
    </row>
    <row r="2" spans="1:13" ht="15" thickTop="1">
      <c r="A2" s="1">
        <v>1</v>
      </c>
      <c r="B2" s="3">
        <v>45566</v>
      </c>
      <c r="C2" t="s">
        <v>74</v>
      </c>
      <c r="D2" t="s">
        <v>75</v>
      </c>
      <c r="E2" t="s">
        <v>57</v>
      </c>
      <c r="G2" t="s">
        <v>76</v>
      </c>
      <c r="J2" s="2">
        <v>5</v>
      </c>
      <c r="L2" s="2">
        <v>40</v>
      </c>
      <c r="M2" s="29" t="str">
        <f>IF(H2&lt;&gt;"", MAX(H2+(-SUMIF($F$2:$F$350, F2, $J$2:$J$350)-SUMIF($F$2:$F$350, F2, $L$2:$L$350)+SUMIF($F$2:$F$350, F2, $I$2:$I$350)+SUMIF($F$2:$F$350, F2, $K$2:$K$350))), "")</f>
        <v/>
      </c>
    </row>
    <row r="3" spans="1:13" ht="15">
      <c r="A3" s="1">
        <f>IF(B2&lt;&gt;"", A2 + 1, "")</f>
        <v>2</v>
      </c>
      <c r="B3" s="3">
        <v>45577</v>
      </c>
      <c r="C3" t="s">
        <v>77</v>
      </c>
      <c r="D3" t="s">
        <v>78</v>
      </c>
      <c r="E3" t="s">
        <v>58</v>
      </c>
      <c r="F3" t="s">
        <v>79</v>
      </c>
      <c r="G3" t="s">
        <v>76</v>
      </c>
      <c r="H3" s="13">
        <v>1500</v>
      </c>
      <c r="M3" s="29">
        <f t="shared" ref="M3:M66" si="0">IF(H3&lt;&gt;"", MAX(H3+(-SUMIF($F$2:$F$350, F3, $J$2:$J$350)-SUMIF($F$2:$F$350, F3, $L$2:$L$350)+SUMIF($F$2:$F$350, F3, $I$2:$I$350)+SUMIF($F$2:$F$350, F3, $K$2:$K$350))), "")</f>
        <v>50</v>
      </c>
    </row>
    <row r="4" spans="1:13" ht="15">
      <c r="A4" s="1">
        <f t="shared" ref="A4:A67" si="1">IF(B3&lt;&gt;"", A3 + 1, "")</f>
        <v>3</v>
      </c>
      <c r="B4" s="3">
        <v>45578</v>
      </c>
      <c r="C4" t="s">
        <v>80</v>
      </c>
      <c r="D4" t="s">
        <v>78</v>
      </c>
      <c r="E4" t="s">
        <v>58</v>
      </c>
      <c r="F4" t="s">
        <v>79</v>
      </c>
      <c r="G4" t="s">
        <v>76</v>
      </c>
      <c r="L4" s="2">
        <v>1450</v>
      </c>
      <c r="M4" s="29" t="str">
        <f t="shared" si="0"/>
        <v/>
      </c>
    </row>
    <row r="5" spans="1:13" ht="15">
      <c r="A5" s="1">
        <f t="shared" si="1"/>
        <v>4</v>
      </c>
      <c r="B5" s="3">
        <v>45578</v>
      </c>
      <c r="C5" t="s">
        <v>81</v>
      </c>
      <c r="D5" t="s">
        <v>82</v>
      </c>
      <c r="E5" t="s">
        <v>55</v>
      </c>
      <c r="F5" t="s">
        <v>83</v>
      </c>
      <c r="G5" t="s">
        <v>76</v>
      </c>
      <c r="H5" s="13">
        <v>225</v>
      </c>
      <c r="M5" s="29">
        <f t="shared" si="0"/>
        <v>-25</v>
      </c>
    </row>
    <row r="6" spans="1:13" ht="15">
      <c r="A6" s="1">
        <f t="shared" si="1"/>
        <v>5</v>
      </c>
      <c r="B6" s="3">
        <v>45578</v>
      </c>
      <c r="C6" t="s">
        <v>81</v>
      </c>
      <c r="D6" t="s">
        <v>82</v>
      </c>
      <c r="E6" t="s">
        <v>55</v>
      </c>
      <c r="F6" t="s">
        <v>83</v>
      </c>
      <c r="G6" t="s">
        <v>76</v>
      </c>
      <c r="L6" s="2">
        <v>250</v>
      </c>
      <c r="M6" s="29" t="str">
        <f t="shared" si="0"/>
        <v/>
      </c>
    </row>
    <row r="7" spans="1:13" ht="15">
      <c r="A7" s="1">
        <f t="shared" si="1"/>
        <v>6</v>
      </c>
      <c r="B7" s="3">
        <v>45579</v>
      </c>
      <c r="C7" t="s">
        <v>84</v>
      </c>
      <c r="D7" t="s">
        <v>85</v>
      </c>
      <c r="E7" t="s">
        <v>55</v>
      </c>
      <c r="G7" t="s">
        <v>86</v>
      </c>
      <c r="K7" s="2">
        <v>215</v>
      </c>
      <c r="M7" s="29" t="str">
        <f t="shared" si="0"/>
        <v/>
      </c>
    </row>
    <row r="8" spans="1:13" ht="15">
      <c r="A8" s="1">
        <f t="shared" si="1"/>
        <v>7</v>
      </c>
      <c r="M8" s="29" t="str">
        <f t="shared" si="0"/>
        <v/>
      </c>
    </row>
    <row r="9" spans="1:13">
      <c r="A9" s="1" t="str">
        <f t="shared" si="1"/>
        <v/>
      </c>
      <c r="M9" s="29" t="str">
        <f t="shared" si="0"/>
        <v/>
      </c>
    </row>
    <row r="10" spans="1:13">
      <c r="A10" s="1" t="str">
        <f t="shared" si="1"/>
        <v/>
      </c>
      <c r="M10" s="29" t="str">
        <f t="shared" si="0"/>
        <v/>
      </c>
    </row>
    <row r="11" spans="1:13">
      <c r="A11" s="1" t="str">
        <f t="shared" si="1"/>
        <v/>
      </c>
      <c r="M11" s="29" t="str">
        <f t="shared" si="0"/>
        <v/>
      </c>
    </row>
    <row r="12" spans="1:13">
      <c r="A12" s="1" t="str">
        <f t="shared" si="1"/>
        <v/>
      </c>
      <c r="M12" s="29" t="str">
        <f t="shared" si="0"/>
        <v/>
      </c>
    </row>
    <row r="13" spans="1:13">
      <c r="A13" s="1" t="str">
        <f t="shared" si="1"/>
        <v/>
      </c>
      <c r="M13" s="29" t="str">
        <f t="shared" si="0"/>
        <v/>
      </c>
    </row>
    <row r="14" spans="1:13">
      <c r="A14" s="1" t="str">
        <f t="shared" si="1"/>
        <v/>
      </c>
      <c r="M14" s="29" t="str">
        <f t="shared" si="0"/>
        <v/>
      </c>
    </row>
    <row r="15" spans="1:13">
      <c r="A15" s="1" t="str">
        <f t="shared" si="1"/>
        <v/>
      </c>
      <c r="M15" s="29" t="str">
        <f t="shared" si="0"/>
        <v/>
      </c>
    </row>
    <row r="16" spans="1:13">
      <c r="A16" s="1" t="str">
        <f t="shared" si="1"/>
        <v/>
      </c>
      <c r="M16" s="29" t="str">
        <f t="shared" si="0"/>
        <v/>
      </c>
    </row>
    <row r="17" spans="1:13">
      <c r="A17" s="1" t="str">
        <f t="shared" si="1"/>
        <v/>
      </c>
      <c r="M17" s="29" t="str">
        <f t="shared" si="0"/>
        <v/>
      </c>
    </row>
    <row r="18" spans="1:13">
      <c r="A18" s="1" t="str">
        <f t="shared" si="1"/>
        <v/>
      </c>
      <c r="M18" s="29" t="str">
        <f t="shared" si="0"/>
        <v/>
      </c>
    </row>
    <row r="19" spans="1:13">
      <c r="A19" s="1" t="str">
        <f t="shared" si="1"/>
        <v/>
      </c>
      <c r="M19" s="29" t="str">
        <f t="shared" si="0"/>
        <v/>
      </c>
    </row>
    <row r="20" spans="1:13">
      <c r="A20" s="1" t="str">
        <f t="shared" si="1"/>
        <v/>
      </c>
      <c r="M20" s="29" t="str">
        <f t="shared" si="0"/>
        <v/>
      </c>
    </row>
    <row r="21" spans="1:13">
      <c r="A21" s="1" t="str">
        <f t="shared" si="1"/>
        <v/>
      </c>
      <c r="M21" s="29" t="str">
        <f t="shared" si="0"/>
        <v/>
      </c>
    </row>
    <row r="22" spans="1:13">
      <c r="A22" s="1" t="str">
        <f t="shared" si="1"/>
        <v/>
      </c>
      <c r="M22" s="29" t="str">
        <f t="shared" si="0"/>
        <v/>
      </c>
    </row>
    <row r="23" spans="1:13">
      <c r="A23" s="1" t="str">
        <f t="shared" si="1"/>
        <v/>
      </c>
      <c r="M23" s="29" t="str">
        <f t="shared" si="0"/>
        <v/>
      </c>
    </row>
    <row r="24" spans="1:13">
      <c r="A24" s="1" t="str">
        <f t="shared" si="1"/>
        <v/>
      </c>
      <c r="M24" s="29" t="str">
        <f t="shared" si="0"/>
        <v/>
      </c>
    </row>
    <row r="25" spans="1:13">
      <c r="A25" s="1" t="str">
        <f t="shared" si="1"/>
        <v/>
      </c>
      <c r="M25" s="29" t="str">
        <f t="shared" si="0"/>
        <v/>
      </c>
    </row>
    <row r="26" spans="1:13">
      <c r="A26" s="1" t="str">
        <f t="shared" si="1"/>
        <v/>
      </c>
      <c r="M26" s="29" t="str">
        <f t="shared" si="0"/>
        <v/>
      </c>
    </row>
    <row r="27" spans="1:13">
      <c r="A27" s="1" t="str">
        <f t="shared" si="1"/>
        <v/>
      </c>
      <c r="M27" s="29" t="str">
        <f t="shared" si="0"/>
        <v/>
      </c>
    </row>
    <row r="28" spans="1:13">
      <c r="A28" s="1" t="str">
        <f t="shared" si="1"/>
        <v/>
      </c>
      <c r="M28" s="29" t="str">
        <f t="shared" si="0"/>
        <v/>
      </c>
    </row>
    <row r="29" spans="1:13">
      <c r="A29" s="1" t="str">
        <f t="shared" si="1"/>
        <v/>
      </c>
      <c r="M29" s="29" t="str">
        <f t="shared" si="0"/>
        <v/>
      </c>
    </row>
    <row r="30" spans="1:13">
      <c r="A30" s="1" t="str">
        <f t="shared" si="1"/>
        <v/>
      </c>
      <c r="M30" s="29" t="str">
        <f t="shared" si="0"/>
        <v/>
      </c>
    </row>
    <row r="31" spans="1:13">
      <c r="A31" s="1" t="str">
        <f t="shared" si="1"/>
        <v/>
      </c>
      <c r="M31" s="29" t="str">
        <f t="shared" si="0"/>
        <v/>
      </c>
    </row>
    <row r="32" spans="1:13">
      <c r="A32" s="1" t="str">
        <f t="shared" si="1"/>
        <v/>
      </c>
      <c r="M32" s="29" t="str">
        <f t="shared" si="0"/>
        <v/>
      </c>
    </row>
    <row r="33" spans="1:13">
      <c r="A33" s="1" t="str">
        <f t="shared" si="1"/>
        <v/>
      </c>
      <c r="M33" s="29" t="str">
        <f t="shared" si="0"/>
        <v/>
      </c>
    </row>
    <row r="34" spans="1:13">
      <c r="A34" s="1" t="str">
        <f t="shared" si="1"/>
        <v/>
      </c>
      <c r="M34" s="29" t="str">
        <f t="shared" si="0"/>
        <v/>
      </c>
    </row>
    <row r="35" spans="1:13">
      <c r="A35" s="1" t="str">
        <f t="shared" si="1"/>
        <v/>
      </c>
      <c r="M35" s="29" t="str">
        <f t="shared" si="0"/>
        <v/>
      </c>
    </row>
    <row r="36" spans="1:13">
      <c r="A36" s="1" t="str">
        <f t="shared" si="1"/>
        <v/>
      </c>
      <c r="M36" s="29" t="str">
        <f t="shared" si="0"/>
        <v/>
      </c>
    </row>
    <row r="37" spans="1:13">
      <c r="A37" s="1" t="str">
        <f t="shared" si="1"/>
        <v/>
      </c>
      <c r="M37" s="29" t="str">
        <f t="shared" si="0"/>
        <v/>
      </c>
    </row>
    <row r="38" spans="1:13">
      <c r="A38" s="1" t="str">
        <f t="shared" si="1"/>
        <v/>
      </c>
      <c r="M38" s="29" t="str">
        <f t="shared" si="0"/>
        <v/>
      </c>
    </row>
    <row r="39" spans="1:13">
      <c r="A39" s="1" t="str">
        <f t="shared" si="1"/>
        <v/>
      </c>
      <c r="M39" s="29" t="str">
        <f t="shared" si="0"/>
        <v/>
      </c>
    </row>
    <row r="40" spans="1:13">
      <c r="A40" s="1" t="str">
        <f t="shared" si="1"/>
        <v/>
      </c>
      <c r="M40" s="29" t="str">
        <f t="shared" si="0"/>
        <v/>
      </c>
    </row>
    <row r="41" spans="1:13">
      <c r="A41" s="1" t="str">
        <f t="shared" si="1"/>
        <v/>
      </c>
      <c r="M41" s="29" t="str">
        <f t="shared" si="0"/>
        <v/>
      </c>
    </row>
    <row r="42" spans="1:13">
      <c r="A42" s="1" t="str">
        <f t="shared" si="1"/>
        <v/>
      </c>
      <c r="M42" s="29" t="str">
        <f t="shared" si="0"/>
        <v/>
      </c>
    </row>
    <row r="43" spans="1:13">
      <c r="A43" s="1" t="str">
        <f t="shared" si="1"/>
        <v/>
      </c>
      <c r="M43" s="29" t="str">
        <f t="shared" si="0"/>
        <v/>
      </c>
    </row>
    <row r="44" spans="1:13">
      <c r="A44" s="1" t="str">
        <f t="shared" si="1"/>
        <v/>
      </c>
      <c r="M44" s="29" t="str">
        <f t="shared" si="0"/>
        <v/>
      </c>
    </row>
    <row r="45" spans="1:13">
      <c r="A45" s="1" t="str">
        <f t="shared" si="1"/>
        <v/>
      </c>
      <c r="M45" s="29" t="str">
        <f t="shared" si="0"/>
        <v/>
      </c>
    </row>
    <row r="46" spans="1:13">
      <c r="A46" s="1" t="str">
        <f t="shared" si="1"/>
        <v/>
      </c>
      <c r="M46" s="29" t="str">
        <f t="shared" si="0"/>
        <v/>
      </c>
    </row>
    <row r="47" spans="1:13">
      <c r="A47" s="1" t="str">
        <f t="shared" si="1"/>
        <v/>
      </c>
      <c r="M47" s="29" t="str">
        <f t="shared" si="0"/>
        <v/>
      </c>
    </row>
    <row r="48" spans="1:13">
      <c r="A48" s="1" t="str">
        <f t="shared" si="1"/>
        <v/>
      </c>
      <c r="M48" s="29" t="str">
        <f t="shared" si="0"/>
        <v/>
      </c>
    </row>
    <row r="49" spans="1:13">
      <c r="A49" s="1" t="str">
        <f t="shared" si="1"/>
        <v/>
      </c>
      <c r="M49" s="29" t="str">
        <f t="shared" si="0"/>
        <v/>
      </c>
    </row>
    <row r="50" spans="1:13">
      <c r="A50" s="1" t="str">
        <f t="shared" si="1"/>
        <v/>
      </c>
      <c r="M50" s="29" t="str">
        <f t="shared" si="0"/>
        <v/>
      </c>
    </row>
    <row r="51" spans="1:13">
      <c r="A51" s="1" t="str">
        <f t="shared" si="1"/>
        <v/>
      </c>
      <c r="M51" s="29" t="str">
        <f t="shared" si="0"/>
        <v/>
      </c>
    </row>
    <row r="52" spans="1:13">
      <c r="A52" s="1" t="str">
        <f t="shared" si="1"/>
        <v/>
      </c>
      <c r="M52" s="29" t="str">
        <f t="shared" si="0"/>
        <v/>
      </c>
    </row>
    <row r="53" spans="1:13">
      <c r="A53" s="1" t="str">
        <f t="shared" si="1"/>
        <v/>
      </c>
      <c r="M53" s="29" t="str">
        <f t="shared" si="0"/>
        <v/>
      </c>
    </row>
    <row r="54" spans="1:13">
      <c r="A54" s="1" t="str">
        <f t="shared" si="1"/>
        <v/>
      </c>
      <c r="M54" s="29" t="str">
        <f t="shared" si="0"/>
        <v/>
      </c>
    </row>
    <row r="55" spans="1:13">
      <c r="A55" s="1" t="str">
        <f t="shared" si="1"/>
        <v/>
      </c>
      <c r="M55" s="29" t="str">
        <f t="shared" si="0"/>
        <v/>
      </c>
    </row>
    <row r="56" spans="1:13">
      <c r="A56" s="1" t="str">
        <f t="shared" si="1"/>
        <v/>
      </c>
      <c r="M56" s="29" t="str">
        <f t="shared" si="0"/>
        <v/>
      </c>
    </row>
    <row r="57" spans="1:13">
      <c r="A57" s="1" t="str">
        <f t="shared" si="1"/>
        <v/>
      </c>
      <c r="M57" s="29" t="str">
        <f t="shared" si="0"/>
        <v/>
      </c>
    </row>
    <row r="58" spans="1:13">
      <c r="A58" s="1" t="str">
        <f t="shared" si="1"/>
        <v/>
      </c>
      <c r="M58" s="29" t="str">
        <f t="shared" si="0"/>
        <v/>
      </c>
    </row>
    <row r="59" spans="1:13">
      <c r="A59" s="1" t="str">
        <f t="shared" si="1"/>
        <v/>
      </c>
      <c r="M59" s="29" t="str">
        <f t="shared" si="0"/>
        <v/>
      </c>
    </row>
    <row r="60" spans="1:13">
      <c r="A60" s="1" t="str">
        <f t="shared" si="1"/>
        <v/>
      </c>
      <c r="M60" s="29" t="str">
        <f t="shared" si="0"/>
        <v/>
      </c>
    </row>
    <row r="61" spans="1:13">
      <c r="A61" s="1" t="str">
        <f t="shared" si="1"/>
        <v/>
      </c>
      <c r="M61" s="29" t="str">
        <f t="shared" si="0"/>
        <v/>
      </c>
    </row>
    <row r="62" spans="1:13">
      <c r="A62" s="1" t="str">
        <f t="shared" si="1"/>
        <v/>
      </c>
      <c r="M62" s="29" t="str">
        <f t="shared" si="0"/>
        <v/>
      </c>
    </row>
    <row r="63" spans="1:13">
      <c r="A63" s="1" t="str">
        <f t="shared" si="1"/>
        <v/>
      </c>
      <c r="M63" s="29" t="str">
        <f t="shared" si="0"/>
        <v/>
      </c>
    </row>
    <row r="64" spans="1:13">
      <c r="A64" s="1" t="str">
        <f t="shared" si="1"/>
        <v/>
      </c>
      <c r="M64" s="29" t="str">
        <f t="shared" si="0"/>
        <v/>
      </c>
    </row>
    <row r="65" spans="1:13">
      <c r="A65" s="1" t="str">
        <f t="shared" si="1"/>
        <v/>
      </c>
      <c r="M65" s="29" t="str">
        <f t="shared" si="0"/>
        <v/>
      </c>
    </row>
    <row r="66" spans="1:13">
      <c r="A66" s="1" t="str">
        <f t="shared" si="1"/>
        <v/>
      </c>
      <c r="M66" s="29" t="str">
        <f t="shared" si="0"/>
        <v/>
      </c>
    </row>
    <row r="67" spans="1:13">
      <c r="A67" s="1" t="str">
        <f t="shared" si="1"/>
        <v/>
      </c>
      <c r="M67" s="29" t="str">
        <f t="shared" ref="M67:M130" si="2">IF(H67&lt;&gt;"", MAX(H67+(-SUMIF($F$2:$F$350, F67, $J$2:$J$350)-SUMIF($F$2:$F$350, F67, $L$2:$L$350)+SUMIF($F$2:$F$350, F67, $I$2:$I$350)+SUMIF($F$2:$F$350, F67, $K$2:$K$350))), "")</f>
        <v/>
      </c>
    </row>
    <row r="68" spans="1:13">
      <c r="A68" s="1" t="str">
        <f t="shared" ref="A68:A131" si="3">IF(B67&lt;&gt;"", A67 + 1, "")</f>
        <v/>
      </c>
      <c r="M68" s="29" t="str">
        <f t="shared" si="2"/>
        <v/>
      </c>
    </row>
    <row r="69" spans="1:13">
      <c r="A69" s="1" t="str">
        <f t="shared" si="3"/>
        <v/>
      </c>
      <c r="M69" s="29" t="str">
        <f t="shared" si="2"/>
        <v/>
      </c>
    </row>
    <row r="70" spans="1:13">
      <c r="A70" s="1" t="str">
        <f t="shared" si="3"/>
        <v/>
      </c>
      <c r="M70" s="29" t="str">
        <f t="shared" si="2"/>
        <v/>
      </c>
    </row>
    <row r="71" spans="1:13">
      <c r="A71" s="1" t="str">
        <f t="shared" si="3"/>
        <v/>
      </c>
      <c r="M71" s="29" t="str">
        <f t="shared" si="2"/>
        <v/>
      </c>
    </row>
    <row r="72" spans="1:13">
      <c r="A72" s="1" t="str">
        <f t="shared" si="3"/>
        <v/>
      </c>
      <c r="M72" s="29" t="str">
        <f t="shared" si="2"/>
        <v/>
      </c>
    </row>
    <row r="73" spans="1:13">
      <c r="A73" s="1" t="str">
        <f t="shared" si="3"/>
        <v/>
      </c>
      <c r="M73" s="29" t="str">
        <f t="shared" si="2"/>
        <v/>
      </c>
    </row>
    <row r="74" spans="1:13">
      <c r="A74" s="1" t="str">
        <f t="shared" si="3"/>
        <v/>
      </c>
      <c r="M74" s="29" t="str">
        <f t="shared" si="2"/>
        <v/>
      </c>
    </row>
    <row r="75" spans="1:13">
      <c r="A75" s="1" t="str">
        <f t="shared" si="3"/>
        <v/>
      </c>
      <c r="M75" s="29" t="str">
        <f t="shared" si="2"/>
        <v/>
      </c>
    </row>
    <row r="76" spans="1:13">
      <c r="A76" s="1" t="str">
        <f t="shared" si="3"/>
        <v/>
      </c>
      <c r="M76" s="29" t="str">
        <f t="shared" si="2"/>
        <v/>
      </c>
    </row>
    <row r="77" spans="1:13">
      <c r="A77" s="1" t="str">
        <f t="shared" si="3"/>
        <v/>
      </c>
      <c r="M77" s="29" t="str">
        <f t="shared" si="2"/>
        <v/>
      </c>
    </row>
    <row r="78" spans="1:13">
      <c r="A78" s="1" t="str">
        <f t="shared" si="3"/>
        <v/>
      </c>
      <c r="M78" s="29" t="str">
        <f t="shared" si="2"/>
        <v/>
      </c>
    </row>
    <row r="79" spans="1:13">
      <c r="A79" s="1" t="str">
        <f t="shared" si="3"/>
        <v/>
      </c>
      <c r="M79" s="29" t="str">
        <f t="shared" si="2"/>
        <v/>
      </c>
    </row>
    <row r="80" spans="1:13">
      <c r="A80" s="1" t="str">
        <f t="shared" si="3"/>
        <v/>
      </c>
      <c r="M80" s="29" t="str">
        <f t="shared" si="2"/>
        <v/>
      </c>
    </row>
    <row r="81" spans="1:13">
      <c r="A81" s="1" t="str">
        <f t="shared" si="3"/>
        <v/>
      </c>
      <c r="M81" s="29" t="str">
        <f t="shared" si="2"/>
        <v/>
      </c>
    </row>
    <row r="82" spans="1:13">
      <c r="A82" s="1" t="str">
        <f t="shared" si="3"/>
        <v/>
      </c>
      <c r="M82" s="29" t="str">
        <f t="shared" si="2"/>
        <v/>
      </c>
    </row>
    <row r="83" spans="1:13">
      <c r="A83" s="1" t="str">
        <f t="shared" si="3"/>
        <v/>
      </c>
      <c r="M83" s="29" t="str">
        <f t="shared" si="2"/>
        <v/>
      </c>
    </row>
    <row r="84" spans="1:13">
      <c r="A84" s="1" t="str">
        <f t="shared" si="3"/>
        <v/>
      </c>
      <c r="M84" s="29" t="str">
        <f t="shared" si="2"/>
        <v/>
      </c>
    </row>
    <row r="85" spans="1:13">
      <c r="A85" s="1" t="str">
        <f t="shared" si="3"/>
        <v/>
      </c>
      <c r="M85" s="29" t="str">
        <f t="shared" si="2"/>
        <v/>
      </c>
    </row>
    <row r="86" spans="1:13">
      <c r="A86" s="1" t="str">
        <f t="shared" si="3"/>
        <v/>
      </c>
      <c r="M86" s="29" t="str">
        <f t="shared" si="2"/>
        <v/>
      </c>
    </row>
    <row r="87" spans="1:13">
      <c r="A87" s="1" t="str">
        <f t="shared" si="3"/>
        <v/>
      </c>
      <c r="M87" s="29" t="str">
        <f t="shared" si="2"/>
        <v/>
      </c>
    </row>
    <row r="88" spans="1:13">
      <c r="A88" s="1" t="str">
        <f t="shared" si="3"/>
        <v/>
      </c>
      <c r="M88" s="29" t="str">
        <f t="shared" si="2"/>
        <v/>
      </c>
    </row>
    <row r="89" spans="1:13">
      <c r="A89" s="1" t="str">
        <f t="shared" si="3"/>
        <v/>
      </c>
      <c r="M89" s="29" t="str">
        <f t="shared" si="2"/>
        <v/>
      </c>
    </row>
    <row r="90" spans="1:13">
      <c r="A90" s="1" t="str">
        <f t="shared" si="3"/>
        <v/>
      </c>
      <c r="M90" s="29" t="str">
        <f t="shared" si="2"/>
        <v/>
      </c>
    </row>
    <row r="91" spans="1:13">
      <c r="A91" s="1" t="str">
        <f t="shared" si="3"/>
        <v/>
      </c>
      <c r="M91" s="29" t="str">
        <f t="shared" si="2"/>
        <v/>
      </c>
    </row>
    <row r="92" spans="1:13">
      <c r="A92" s="1" t="str">
        <f t="shared" si="3"/>
        <v/>
      </c>
      <c r="M92" s="29" t="str">
        <f t="shared" si="2"/>
        <v/>
      </c>
    </row>
    <row r="93" spans="1:13">
      <c r="A93" s="1" t="str">
        <f t="shared" si="3"/>
        <v/>
      </c>
      <c r="M93" s="29" t="str">
        <f t="shared" si="2"/>
        <v/>
      </c>
    </row>
    <row r="94" spans="1:13">
      <c r="A94" s="1" t="str">
        <f t="shared" si="3"/>
        <v/>
      </c>
      <c r="M94" s="29" t="str">
        <f t="shared" si="2"/>
        <v/>
      </c>
    </row>
    <row r="95" spans="1:13">
      <c r="A95" s="1" t="str">
        <f t="shared" si="3"/>
        <v/>
      </c>
      <c r="M95" s="29" t="str">
        <f t="shared" si="2"/>
        <v/>
      </c>
    </row>
    <row r="96" spans="1:13">
      <c r="A96" s="1" t="str">
        <f t="shared" si="3"/>
        <v/>
      </c>
      <c r="M96" s="29" t="str">
        <f t="shared" si="2"/>
        <v/>
      </c>
    </row>
    <row r="97" spans="1:13">
      <c r="A97" s="1" t="str">
        <f t="shared" si="3"/>
        <v/>
      </c>
      <c r="M97" s="29" t="str">
        <f t="shared" si="2"/>
        <v/>
      </c>
    </row>
    <row r="98" spans="1:13">
      <c r="A98" s="1" t="str">
        <f t="shared" si="3"/>
        <v/>
      </c>
      <c r="M98" s="29" t="str">
        <f t="shared" si="2"/>
        <v/>
      </c>
    </row>
    <row r="99" spans="1:13">
      <c r="A99" s="1" t="str">
        <f t="shared" si="3"/>
        <v/>
      </c>
      <c r="M99" s="29" t="str">
        <f t="shared" si="2"/>
        <v/>
      </c>
    </row>
    <row r="100" spans="1:13">
      <c r="A100" s="1" t="str">
        <f t="shared" si="3"/>
        <v/>
      </c>
      <c r="M100" s="29" t="str">
        <f t="shared" si="2"/>
        <v/>
      </c>
    </row>
    <row r="101" spans="1:13">
      <c r="A101" s="1" t="str">
        <f t="shared" si="3"/>
        <v/>
      </c>
      <c r="M101" s="29" t="str">
        <f t="shared" si="2"/>
        <v/>
      </c>
    </row>
    <row r="102" spans="1:13">
      <c r="A102" s="1" t="str">
        <f t="shared" si="3"/>
        <v/>
      </c>
      <c r="M102" s="29" t="str">
        <f t="shared" si="2"/>
        <v/>
      </c>
    </row>
    <row r="103" spans="1:13">
      <c r="A103" s="1" t="str">
        <f t="shared" si="3"/>
        <v/>
      </c>
      <c r="M103" s="29" t="str">
        <f t="shared" si="2"/>
        <v/>
      </c>
    </row>
    <row r="104" spans="1:13">
      <c r="A104" s="1" t="str">
        <f t="shared" si="3"/>
        <v/>
      </c>
      <c r="M104" s="29" t="str">
        <f t="shared" si="2"/>
        <v/>
      </c>
    </row>
    <row r="105" spans="1:13">
      <c r="A105" s="1" t="str">
        <f t="shared" si="3"/>
        <v/>
      </c>
      <c r="M105" s="29" t="str">
        <f t="shared" si="2"/>
        <v/>
      </c>
    </row>
    <row r="106" spans="1:13">
      <c r="A106" s="1" t="str">
        <f t="shared" si="3"/>
        <v/>
      </c>
      <c r="M106" s="29" t="str">
        <f t="shared" si="2"/>
        <v/>
      </c>
    </row>
    <row r="107" spans="1:13">
      <c r="A107" s="1" t="str">
        <f t="shared" si="3"/>
        <v/>
      </c>
      <c r="M107" s="29" t="str">
        <f t="shared" si="2"/>
        <v/>
      </c>
    </row>
    <row r="108" spans="1:13">
      <c r="A108" s="1" t="str">
        <f t="shared" si="3"/>
        <v/>
      </c>
      <c r="M108" s="29" t="str">
        <f t="shared" si="2"/>
        <v/>
      </c>
    </row>
    <row r="109" spans="1:13">
      <c r="A109" s="1" t="str">
        <f t="shared" si="3"/>
        <v/>
      </c>
      <c r="M109" s="29" t="str">
        <f t="shared" si="2"/>
        <v/>
      </c>
    </row>
    <row r="110" spans="1:13">
      <c r="A110" s="1" t="str">
        <f t="shared" si="3"/>
        <v/>
      </c>
      <c r="M110" s="29" t="str">
        <f t="shared" si="2"/>
        <v/>
      </c>
    </row>
    <row r="111" spans="1:13">
      <c r="A111" s="1" t="str">
        <f t="shared" si="3"/>
        <v/>
      </c>
      <c r="M111" s="29" t="str">
        <f t="shared" si="2"/>
        <v/>
      </c>
    </row>
    <row r="112" spans="1:13">
      <c r="A112" s="1" t="str">
        <f t="shared" si="3"/>
        <v/>
      </c>
      <c r="M112" s="29" t="str">
        <f t="shared" si="2"/>
        <v/>
      </c>
    </row>
    <row r="113" spans="1:13">
      <c r="A113" s="1" t="str">
        <f t="shared" si="3"/>
        <v/>
      </c>
      <c r="M113" s="29" t="str">
        <f t="shared" si="2"/>
        <v/>
      </c>
    </row>
    <row r="114" spans="1:13">
      <c r="A114" s="1" t="str">
        <f t="shared" si="3"/>
        <v/>
      </c>
      <c r="M114" s="29" t="str">
        <f t="shared" si="2"/>
        <v/>
      </c>
    </row>
    <row r="115" spans="1:13">
      <c r="A115" s="1" t="str">
        <f t="shared" si="3"/>
        <v/>
      </c>
      <c r="M115" s="29" t="str">
        <f t="shared" si="2"/>
        <v/>
      </c>
    </row>
    <row r="116" spans="1:13">
      <c r="A116" s="1" t="str">
        <f t="shared" si="3"/>
        <v/>
      </c>
      <c r="M116" s="29" t="str">
        <f t="shared" si="2"/>
        <v/>
      </c>
    </row>
    <row r="117" spans="1:13">
      <c r="A117" s="1" t="str">
        <f t="shared" si="3"/>
        <v/>
      </c>
      <c r="M117" s="29" t="str">
        <f t="shared" si="2"/>
        <v/>
      </c>
    </row>
    <row r="118" spans="1:13">
      <c r="A118" s="1" t="str">
        <f t="shared" si="3"/>
        <v/>
      </c>
      <c r="M118" s="29" t="str">
        <f t="shared" si="2"/>
        <v/>
      </c>
    </row>
    <row r="119" spans="1:13">
      <c r="A119" s="1" t="str">
        <f t="shared" si="3"/>
        <v/>
      </c>
      <c r="M119" s="29" t="str">
        <f t="shared" si="2"/>
        <v/>
      </c>
    </row>
    <row r="120" spans="1:13">
      <c r="A120" s="1" t="str">
        <f t="shared" si="3"/>
        <v/>
      </c>
      <c r="M120" s="29" t="str">
        <f t="shared" si="2"/>
        <v/>
      </c>
    </row>
    <row r="121" spans="1:13">
      <c r="A121" s="1" t="str">
        <f t="shared" si="3"/>
        <v/>
      </c>
      <c r="M121" s="29" t="str">
        <f t="shared" si="2"/>
        <v/>
      </c>
    </row>
    <row r="122" spans="1:13">
      <c r="A122" s="1" t="str">
        <f t="shared" si="3"/>
        <v/>
      </c>
      <c r="M122" s="29" t="str">
        <f t="shared" si="2"/>
        <v/>
      </c>
    </row>
    <row r="123" spans="1:13">
      <c r="A123" s="1" t="str">
        <f t="shared" si="3"/>
        <v/>
      </c>
      <c r="M123" s="29" t="str">
        <f t="shared" si="2"/>
        <v/>
      </c>
    </row>
    <row r="124" spans="1:13">
      <c r="A124" s="1" t="str">
        <f t="shared" si="3"/>
        <v/>
      </c>
      <c r="M124" s="29" t="str">
        <f t="shared" si="2"/>
        <v/>
      </c>
    </row>
    <row r="125" spans="1:13">
      <c r="A125" s="1" t="str">
        <f t="shared" si="3"/>
        <v/>
      </c>
      <c r="M125" s="29" t="str">
        <f t="shared" si="2"/>
        <v/>
      </c>
    </row>
    <row r="126" spans="1:13">
      <c r="A126" s="1" t="str">
        <f t="shared" si="3"/>
        <v/>
      </c>
      <c r="M126" s="29" t="str">
        <f t="shared" si="2"/>
        <v/>
      </c>
    </row>
    <row r="127" spans="1:13">
      <c r="A127" s="1" t="str">
        <f t="shared" si="3"/>
        <v/>
      </c>
      <c r="M127" s="29" t="str">
        <f t="shared" si="2"/>
        <v/>
      </c>
    </row>
    <row r="128" spans="1:13">
      <c r="A128" s="1" t="str">
        <f t="shared" si="3"/>
        <v/>
      </c>
      <c r="M128" s="29" t="str">
        <f t="shared" si="2"/>
        <v/>
      </c>
    </row>
    <row r="129" spans="1:13">
      <c r="A129" s="1" t="str">
        <f t="shared" si="3"/>
        <v/>
      </c>
      <c r="M129" s="29" t="str">
        <f t="shared" si="2"/>
        <v/>
      </c>
    </row>
    <row r="130" spans="1:13">
      <c r="A130" s="1" t="str">
        <f t="shared" si="3"/>
        <v/>
      </c>
      <c r="M130" s="29" t="str">
        <f t="shared" si="2"/>
        <v/>
      </c>
    </row>
    <row r="131" spans="1:13">
      <c r="A131" s="1" t="str">
        <f t="shared" si="3"/>
        <v/>
      </c>
      <c r="M131" s="29" t="str">
        <f t="shared" ref="M131:M194" si="4">IF(H131&lt;&gt;"", MAX(H131+(-SUMIF($F$2:$F$350, F131, $J$2:$J$350)-SUMIF($F$2:$F$350, F131, $L$2:$L$350)+SUMIF($F$2:$F$350, F131, $I$2:$I$350)+SUMIF($F$2:$F$350, F131, $K$2:$K$350))), "")</f>
        <v/>
      </c>
    </row>
    <row r="132" spans="1:13">
      <c r="A132" s="1" t="str">
        <f t="shared" ref="A132:A195" si="5">IF(B131&lt;&gt;"", A131 + 1, "")</f>
        <v/>
      </c>
      <c r="M132" s="29" t="str">
        <f t="shared" si="4"/>
        <v/>
      </c>
    </row>
    <row r="133" spans="1:13">
      <c r="A133" s="1" t="str">
        <f t="shared" si="5"/>
        <v/>
      </c>
      <c r="M133" s="29" t="str">
        <f t="shared" si="4"/>
        <v/>
      </c>
    </row>
    <row r="134" spans="1:13">
      <c r="A134" s="1" t="str">
        <f t="shared" si="5"/>
        <v/>
      </c>
      <c r="M134" s="29" t="str">
        <f t="shared" si="4"/>
        <v/>
      </c>
    </row>
    <row r="135" spans="1:13">
      <c r="A135" s="1" t="str">
        <f t="shared" si="5"/>
        <v/>
      </c>
      <c r="M135" s="29" t="str">
        <f t="shared" si="4"/>
        <v/>
      </c>
    </row>
    <row r="136" spans="1:13">
      <c r="A136" s="1" t="str">
        <f t="shared" si="5"/>
        <v/>
      </c>
      <c r="M136" s="29" t="str">
        <f t="shared" si="4"/>
        <v/>
      </c>
    </row>
    <row r="137" spans="1:13">
      <c r="A137" s="1" t="str">
        <f t="shared" si="5"/>
        <v/>
      </c>
      <c r="M137" s="29" t="str">
        <f t="shared" si="4"/>
        <v/>
      </c>
    </row>
    <row r="138" spans="1:13">
      <c r="A138" s="1" t="str">
        <f t="shared" si="5"/>
        <v/>
      </c>
      <c r="M138" s="29" t="str">
        <f t="shared" si="4"/>
        <v/>
      </c>
    </row>
    <row r="139" spans="1:13">
      <c r="A139" s="1" t="str">
        <f t="shared" si="5"/>
        <v/>
      </c>
      <c r="M139" s="29" t="str">
        <f t="shared" si="4"/>
        <v/>
      </c>
    </row>
    <row r="140" spans="1:13">
      <c r="A140" s="1" t="str">
        <f t="shared" si="5"/>
        <v/>
      </c>
      <c r="M140" s="29" t="str">
        <f t="shared" si="4"/>
        <v/>
      </c>
    </row>
    <row r="141" spans="1:13">
      <c r="A141" s="1" t="str">
        <f t="shared" si="5"/>
        <v/>
      </c>
      <c r="M141" s="29" t="str">
        <f t="shared" si="4"/>
        <v/>
      </c>
    </row>
    <row r="142" spans="1:13">
      <c r="A142" s="1" t="str">
        <f t="shared" si="5"/>
        <v/>
      </c>
      <c r="M142" s="29" t="str">
        <f t="shared" si="4"/>
        <v/>
      </c>
    </row>
    <row r="143" spans="1:13">
      <c r="A143" s="1" t="str">
        <f t="shared" si="5"/>
        <v/>
      </c>
      <c r="M143" s="29" t="str">
        <f t="shared" si="4"/>
        <v/>
      </c>
    </row>
    <row r="144" spans="1:13">
      <c r="A144" s="1" t="str">
        <f t="shared" si="5"/>
        <v/>
      </c>
      <c r="M144" s="29" t="str">
        <f t="shared" si="4"/>
        <v/>
      </c>
    </row>
    <row r="145" spans="1:13">
      <c r="A145" s="1" t="str">
        <f t="shared" si="5"/>
        <v/>
      </c>
      <c r="M145" s="29" t="str">
        <f t="shared" si="4"/>
        <v/>
      </c>
    </row>
    <row r="146" spans="1:13">
      <c r="A146" s="1" t="str">
        <f t="shared" si="5"/>
        <v/>
      </c>
      <c r="M146" s="29" t="str">
        <f t="shared" si="4"/>
        <v/>
      </c>
    </row>
    <row r="147" spans="1:13">
      <c r="A147" s="1" t="str">
        <f t="shared" si="5"/>
        <v/>
      </c>
      <c r="M147" s="29" t="str">
        <f t="shared" si="4"/>
        <v/>
      </c>
    </row>
    <row r="148" spans="1:13">
      <c r="A148" s="1" t="str">
        <f t="shared" si="5"/>
        <v/>
      </c>
      <c r="M148" s="29" t="str">
        <f t="shared" si="4"/>
        <v/>
      </c>
    </row>
    <row r="149" spans="1:13">
      <c r="A149" s="1" t="str">
        <f t="shared" si="5"/>
        <v/>
      </c>
      <c r="M149" s="29" t="str">
        <f t="shared" si="4"/>
        <v/>
      </c>
    </row>
    <row r="150" spans="1:13">
      <c r="A150" s="1" t="str">
        <f t="shared" si="5"/>
        <v/>
      </c>
      <c r="M150" s="29" t="str">
        <f t="shared" si="4"/>
        <v/>
      </c>
    </row>
    <row r="151" spans="1:13">
      <c r="A151" s="1" t="str">
        <f t="shared" si="5"/>
        <v/>
      </c>
      <c r="M151" s="29" t="str">
        <f t="shared" si="4"/>
        <v/>
      </c>
    </row>
    <row r="152" spans="1:13">
      <c r="A152" s="1" t="str">
        <f t="shared" si="5"/>
        <v/>
      </c>
      <c r="M152" s="29" t="str">
        <f t="shared" si="4"/>
        <v/>
      </c>
    </row>
    <row r="153" spans="1:13">
      <c r="A153" s="1" t="str">
        <f t="shared" si="5"/>
        <v/>
      </c>
      <c r="M153" s="29" t="str">
        <f t="shared" si="4"/>
        <v/>
      </c>
    </row>
    <row r="154" spans="1:13">
      <c r="A154" s="1" t="str">
        <f t="shared" si="5"/>
        <v/>
      </c>
      <c r="M154" s="29" t="str">
        <f t="shared" si="4"/>
        <v/>
      </c>
    </row>
    <row r="155" spans="1:13">
      <c r="A155" s="1" t="str">
        <f t="shared" si="5"/>
        <v/>
      </c>
      <c r="M155" s="29" t="str">
        <f t="shared" si="4"/>
        <v/>
      </c>
    </row>
    <row r="156" spans="1:13">
      <c r="A156" s="1" t="str">
        <f t="shared" si="5"/>
        <v/>
      </c>
      <c r="M156" s="29" t="str">
        <f t="shared" si="4"/>
        <v/>
      </c>
    </row>
    <row r="157" spans="1:13">
      <c r="A157" s="1" t="str">
        <f t="shared" si="5"/>
        <v/>
      </c>
      <c r="M157" s="29" t="str">
        <f t="shared" si="4"/>
        <v/>
      </c>
    </row>
    <row r="158" spans="1:13">
      <c r="A158" s="1" t="str">
        <f t="shared" si="5"/>
        <v/>
      </c>
      <c r="M158" s="29" t="str">
        <f t="shared" si="4"/>
        <v/>
      </c>
    </row>
    <row r="159" spans="1:13">
      <c r="A159" s="1" t="str">
        <f t="shared" si="5"/>
        <v/>
      </c>
      <c r="M159" s="29" t="str">
        <f t="shared" si="4"/>
        <v/>
      </c>
    </row>
    <row r="160" spans="1:13">
      <c r="A160" s="1" t="str">
        <f t="shared" si="5"/>
        <v/>
      </c>
      <c r="M160" s="29" t="str">
        <f t="shared" si="4"/>
        <v/>
      </c>
    </row>
    <row r="161" spans="1:13">
      <c r="A161" s="1" t="str">
        <f t="shared" si="5"/>
        <v/>
      </c>
      <c r="M161" s="29" t="str">
        <f t="shared" si="4"/>
        <v/>
      </c>
    </row>
    <row r="162" spans="1:13">
      <c r="A162" s="1" t="str">
        <f t="shared" si="5"/>
        <v/>
      </c>
      <c r="M162" s="29" t="str">
        <f t="shared" si="4"/>
        <v/>
      </c>
    </row>
    <row r="163" spans="1:13">
      <c r="A163" s="1" t="str">
        <f t="shared" si="5"/>
        <v/>
      </c>
      <c r="M163" s="29" t="str">
        <f t="shared" si="4"/>
        <v/>
      </c>
    </row>
    <row r="164" spans="1:13">
      <c r="A164" s="1" t="str">
        <f t="shared" si="5"/>
        <v/>
      </c>
      <c r="M164" s="29" t="str">
        <f t="shared" si="4"/>
        <v/>
      </c>
    </row>
    <row r="165" spans="1:13">
      <c r="A165" s="1" t="str">
        <f t="shared" si="5"/>
        <v/>
      </c>
      <c r="M165" s="29" t="str">
        <f t="shared" si="4"/>
        <v/>
      </c>
    </row>
    <row r="166" spans="1:13">
      <c r="A166" s="1" t="str">
        <f t="shared" si="5"/>
        <v/>
      </c>
      <c r="M166" s="29" t="str">
        <f t="shared" si="4"/>
        <v/>
      </c>
    </row>
    <row r="167" spans="1:13">
      <c r="A167" s="1" t="str">
        <f t="shared" si="5"/>
        <v/>
      </c>
      <c r="M167" s="29" t="str">
        <f t="shared" si="4"/>
        <v/>
      </c>
    </row>
    <row r="168" spans="1:13">
      <c r="A168" s="1" t="str">
        <f t="shared" si="5"/>
        <v/>
      </c>
      <c r="M168" s="29" t="str">
        <f t="shared" si="4"/>
        <v/>
      </c>
    </row>
    <row r="169" spans="1:13">
      <c r="A169" s="1" t="str">
        <f t="shared" si="5"/>
        <v/>
      </c>
      <c r="M169" s="29" t="str">
        <f t="shared" si="4"/>
        <v/>
      </c>
    </row>
    <row r="170" spans="1:13">
      <c r="A170" s="1" t="str">
        <f t="shared" si="5"/>
        <v/>
      </c>
      <c r="M170" s="29" t="str">
        <f t="shared" si="4"/>
        <v/>
      </c>
    </row>
    <row r="171" spans="1:13">
      <c r="A171" s="1" t="str">
        <f t="shared" si="5"/>
        <v/>
      </c>
      <c r="M171" s="29" t="str">
        <f t="shared" si="4"/>
        <v/>
      </c>
    </row>
    <row r="172" spans="1:13">
      <c r="A172" s="1" t="str">
        <f t="shared" si="5"/>
        <v/>
      </c>
      <c r="M172" s="29" t="str">
        <f t="shared" si="4"/>
        <v/>
      </c>
    </row>
    <row r="173" spans="1:13">
      <c r="A173" s="1" t="str">
        <f t="shared" si="5"/>
        <v/>
      </c>
      <c r="M173" s="29" t="str">
        <f t="shared" si="4"/>
        <v/>
      </c>
    </row>
    <row r="174" spans="1:13">
      <c r="A174" s="1" t="str">
        <f t="shared" si="5"/>
        <v/>
      </c>
      <c r="M174" s="29" t="str">
        <f t="shared" si="4"/>
        <v/>
      </c>
    </row>
    <row r="175" spans="1:13">
      <c r="A175" s="1" t="str">
        <f t="shared" si="5"/>
        <v/>
      </c>
      <c r="M175" s="29" t="str">
        <f t="shared" si="4"/>
        <v/>
      </c>
    </row>
    <row r="176" spans="1:13">
      <c r="A176" s="1" t="str">
        <f t="shared" si="5"/>
        <v/>
      </c>
      <c r="M176" s="29" t="str">
        <f t="shared" si="4"/>
        <v/>
      </c>
    </row>
    <row r="177" spans="1:13">
      <c r="A177" s="1" t="str">
        <f t="shared" si="5"/>
        <v/>
      </c>
      <c r="M177" s="29" t="str">
        <f t="shared" si="4"/>
        <v/>
      </c>
    </row>
    <row r="178" spans="1:13">
      <c r="A178" s="1" t="str">
        <f t="shared" si="5"/>
        <v/>
      </c>
      <c r="M178" s="29" t="str">
        <f t="shared" si="4"/>
        <v/>
      </c>
    </row>
    <row r="179" spans="1:13">
      <c r="A179" s="1" t="str">
        <f t="shared" si="5"/>
        <v/>
      </c>
      <c r="M179" s="29" t="str">
        <f t="shared" si="4"/>
        <v/>
      </c>
    </row>
    <row r="180" spans="1:13">
      <c r="A180" s="1" t="str">
        <f t="shared" si="5"/>
        <v/>
      </c>
      <c r="M180" s="29" t="str">
        <f t="shared" si="4"/>
        <v/>
      </c>
    </row>
    <row r="181" spans="1:13">
      <c r="A181" s="1" t="str">
        <f t="shared" si="5"/>
        <v/>
      </c>
      <c r="M181" s="29" t="str">
        <f t="shared" si="4"/>
        <v/>
      </c>
    </row>
    <row r="182" spans="1:13">
      <c r="A182" s="1" t="str">
        <f t="shared" si="5"/>
        <v/>
      </c>
      <c r="M182" s="29" t="str">
        <f t="shared" si="4"/>
        <v/>
      </c>
    </row>
    <row r="183" spans="1:13">
      <c r="A183" s="1" t="str">
        <f t="shared" si="5"/>
        <v/>
      </c>
      <c r="M183" s="29" t="str">
        <f t="shared" si="4"/>
        <v/>
      </c>
    </row>
    <row r="184" spans="1:13">
      <c r="A184" s="1" t="str">
        <f t="shared" si="5"/>
        <v/>
      </c>
      <c r="M184" s="29" t="str">
        <f t="shared" si="4"/>
        <v/>
      </c>
    </row>
    <row r="185" spans="1:13">
      <c r="A185" s="1" t="str">
        <f t="shared" si="5"/>
        <v/>
      </c>
      <c r="M185" s="29" t="str">
        <f t="shared" si="4"/>
        <v/>
      </c>
    </row>
    <row r="186" spans="1:13">
      <c r="A186" s="1" t="str">
        <f t="shared" si="5"/>
        <v/>
      </c>
      <c r="M186" s="29" t="str">
        <f t="shared" si="4"/>
        <v/>
      </c>
    </row>
    <row r="187" spans="1:13">
      <c r="A187" s="1" t="str">
        <f t="shared" si="5"/>
        <v/>
      </c>
      <c r="M187" s="29" t="str">
        <f t="shared" si="4"/>
        <v/>
      </c>
    </row>
    <row r="188" spans="1:13">
      <c r="A188" s="1" t="str">
        <f t="shared" si="5"/>
        <v/>
      </c>
      <c r="M188" s="29" t="str">
        <f t="shared" si="4"/>
        <v/>
      </c>
    </row>
    <row r="189" spans="1:13">
      <c r="A189" s="1" t="str">
        <f t="shared" si="5"/>
        <v/>
      </c>
      <c r="M189" s="29" t="str">
        <f t="shared" si="4"/>
        <v/>
      </c>
    </row>
    <row r="190" spans="1:13">
      <c r="A190" s="1" t="str">
        <f t="shared" si="5"/>
        <v/>
      </c>
      <c r="M190" s="29" t="str">
        <f t="shared" si="4"/>
        <v/>
      </c>
    </row>
    <row r="191" spans="1:13">
      <c r="A191" s="1" t="str">
        <f t="shared" si="5"/>
        <v/>
      </c>
      <c r="M191" s="29" t="str">
        <f t="shared" si="4"/>
        <v/>
      </c>
    </row>
    <row r="192" spans="1:13">
      <c r="A192" s="1" t="str">
        <f t="shared" si="5"/>
        <v/>
      </c>
      <c r="M192" s="29" t="str">
        <f t="shared" si="4"/>
        <v/>
      </c>
    </row>
    <row r="193" spans="1:13">
      <c r="A193" s="1" t="str">
        <f t="shared" si="5"/>
        <v/>
      </c>
      <c r="M193" s="29" t="str">
        <f t="shared" si="4"/>
        <v/>
      </c>
    </row>
    <row r="194" spans="1:13">
      <c r="A194" s="1" t="str">
        <f t="shared" si="5"/>
        <v/>
      </c>
      <c r="M194" s="29" t="str">
        <f t="shared" si="4"/>
        <v/>
      </c>
    </row>
    <row r="195" spans="1:13">
      <c r="A195" s="1" t="str">
        <f t="shared" si="5"/>
        <v/>
      </c>
      <c r="M195" s="29" t="str">
        <f t="shared" ref="M195:M258" si="6">IF(H195&lt;&gt;"", MAX(H195+(-SUMIF($F$2:$F$350, F195, $J$2:$J$350)-SUMIF($F$2:$F$350, F195, $L$2:$L$350)+SUMIF($F$2:$F$350, F195, $I$2:$I$350)+SUMIF($F$2:$F$350, F195, $K$2:$K$350))), "")</f>
        <v/>
      </c>
    </row>
    <row r="196" spans="1:13">
      <c r="A196" s="1" t="str">
        <f t="shared" ref="A196:A259" si="7">IF(B195&lt;&gt;"", A195 + 1, "")</f>
        <v/>
      </c>
      <c r="M196" s="29" t="str">
        <f t="shared" si="6"/>
        <v/>
      </c>
    </row>
    <row r="197" spans="1:13">
      <c r="A197" s="1" t="str">
        <f t="shared" si="7"/>
        <v/>
      </c>
      <c r="M197" s="29" t="str">
        <f t="shared" si="6"/>
        <v/>
      </c>
    </row>
    <row r="198" spans="1:13">
      <c r="A198" s="1" t="str">
        <f t="shared" si="7"/>
        <v/>
      </c>
      <c r="M198" s="29" t="str">
        <f t="shared" si="6"/>
        <v/>
      </c>
    </row>
    <row r="199" spans="1:13">
      <c r="A199" s="1" t="str">
        <f t="shared" si="7"/>
        <v/>
      </c>
      <c r="M199" s="29" t="str">
        <f t="shared" si="6"/>
        <v/>
      </c>
    </row>
    <row r="200" spans="1:13">
      <c r="A200" s="1" t="str">
        <f t="shared" si="7"/>
        <v/>
      </c>
      <c r="M200" s="29" t="str">
        <f t="shared" si="6"/>
        <v/>
      </c>
    </row>
    <row r="201" spans="1:13">
      <c r="A201" s="1" t="str">
        <f t="shared" si="7"/>
        <v/>
      </c>
      <c r="M201" s="29" t="str">
        <f t="shared" si="6"/>
        <v/>
      </c>
    </row>
    <row r="202" spans="1:13">
      <c r="A202" s="1" t="str">
        <f t="shared" si="7"/>
        <v/>
      </c>
      <c r="M202" s="29" t="str">
        <f t="shared" si="6"/>
        <v/>
      </c>
    </row>
    <row r="203" spans="1:13">
      <c r="A203" s="1" t="str">
        <f t="shared" si="7"/>
        <v/>
      </c>
      <c r="M203" s="29" t="str">
        <f t="shared" si="6"/>
        <v/>
      </c>
    </row>
    <row r="204" spans="1:13">
      <c r="A204" s="1" t="str">
        <f t="shared" si="7"/>
        <v/>
      </c>
      <c r="M204" s="29" t="str">
        <f t="shared" si="6"/>
        <v/>
      </c>
    </row>
    <row r="205" spans="1:13">
      <c r="A205" s="1" t="str">
        <f t="shared" si="7"/>
        <v/>
      </c>
      <c r="M205" s="29" t="str">
        <f t="shared" si="6"/>
        <v/>
      </c>
    </row>
    <row r="206" spans="1:13">
      <c r="A206" s="1" t="str">
        <f t="shared" si="7"/>
        <v/>
      </c>
      <c r="M206" s="29" t="str">
        <f t="shared" si="6"/>
        <v/>
      </c>
    </row>
    <row r="207" spans="1:13">
      <c r="A207" s="1" t="str">
        <f t="shared" si="7"/>
        <v/>
      </c>
      <c r="M207" s="29" t="str">
        <f t="shared" si="6"/>
        <v/>
      </c>
    </row>
    <row r="208" spans="1:13">
      <c r="A208" s="1" t="str">
        <f t="shared" si="7"/>
        <v/>
      </c>
      <c r="M208" s="29" t="str">
        <f t="shared" si="6"/>
        <v/>
      </c>
    </row>
    <row r="209" spans="1:13">
      <c r="A209" s="1" t="str">
        <f t="shared" si="7"/>
        <v/>
      </c>
      <c r="M209" s="29" t="str">
        <f t="shared" si="6"/>
        <v/>
      </c>
    </row>
    <row r="210" spans="1:13">
      <c r="A210" s="1" t="str">
        <f t="shared" si="7"/>
        <v/>
      </c>
      <c r="M210" s="29" t="str">
        <f t="shared" si="6"/>
        <v/>
      </c>
    </row>
    <row r="211" spans="1:13">
      <c r="A211" s="1" t="str">
        <f t="shared" si="7"/>
        <v/>
      </c>
      <c r="M211" s="29" t="str">
        <f t="shared" si="6"/>
        <v/>
      </c>
    </row>
    <row r="212" spans="1:13">
      <c r="A212" s="1" t="str">
        <f t="shared" si="7"/>
        <v/>
      </c>
      <c r="M212" s="29" t="str">
        <f t="shared" si="6"/>
        <v/>
      </c>
    </row>
    <row r="213" spans="1:13">
      <c r="A213" s="1" t="str">
        <f t="shared" si="7"/>
        <v/>
      </c>
      <c r="M213" s="29" t="str">
        <f t="shared" si="6"/>
        <v/>
      </c>
    </row>
    <row r="214" spans="1:13">
      <c r="A214" s="1" t="str">
        <f t="shared" si="7"/>
        <v/>
      </c>
      <c r="M214" s="29" t="str">
        <f t="shared" si="6"/>
        <v/>
      </c>
    </row>
    <row r="215" spans="1:13">
      <c r="A215" s="1" t="str">
        <f t="shared" si="7"/>
        <v/>
      </c>
      <c r="M215" s="29" t="str">
        <f t="shared" si="6"/>
        <v/>
      </c>
    </row>
    <row r="216" spans="1:13">
      <c r="A216" s="1" t="str">
        <f t="shared" si="7"/>
        <v/>
      </c>
      <c r="M216" s="29" t="str">
        <f t="shared" si="6"/>
        <v/>
      </c>
    </row>
    <row r="217" spans="1:13">
      <c r="A217" s="1" t="str">
        <f t="shared" si="7"/>
        <v/>
      </c>
      <c r="M217" s="29" t="str">
        <f t="shared" si="6"/>
        <v/>
      </c>
    </row>
    <row r="218" spans="1:13">
      <c r="A218" s="1" t="str">
        <f t="shared" si="7"/>
        <v/>
      </c>
      <c r="M218" s="29" t="str">
        <f t="shared" si="6"/>
        <v/>
      </c>
    </row>
    <row r="219" spans="1:13">
      <c r="A219" s="1" t="str">
        <f t="shared" si="7"/>
        <v/>
      </c>
      <c r="M219" s="29" t="str">
        <f t="shared" si="6"/>
        <v/>
      </c>
    </row>
    <row r="220" spans="1:13">
      <c r="A220" s="1" t="str">
        <f t="shared" si="7"/>
        <v/>
      </c>
      <c r="M220" s="29" t="str">
        <f t="shared" si="6"/>
        <v/>
      </c>
    </row>
    <row r="221" spans="1:13">
      <c r="A221" s="1" t="str">
        <f t="shared" si="7"/>
        <v/>
      </c>
      <c r="M221" s="29" t="str">
        <f t="shared" si="6"/>
        <v/>
      </c>
    </row>
    <row r="222" spans="1:13">
      <c r="A222" s="1" t="str">
        <f t="shared" si="7"/>
        <v/>
      </c>
      <c r="M222" s="29" t="str">
        <f t="shared" si="6"/>
        <v/>
      </c>
    </row>
    <row r="223" spans="1:13">
      <c r="A223" s="1" t="str">
        <f t="shared" si="7"/>
        <v/>
      </c>
      <c r="M223" s="29" t="str">
        <f t="shared" si="6"/>
        <v/>
      </c>
    </row>
    <row r="224" spans="1:13">
      <c r="A224" s="1" t="str">
        <f t="shared" si="7"/>
        <v/>
      </c>
      <c r="M224" s="29" t="str">
        <f t="shared" si="6"/>
        <v/>
      </c>
    </row>
    <row r="225" spans="1:13">
      <c r="A225" s="1" t="str">
        <f t="shared" si="7"/>
        <v/>
      </c>
      <c r="M225" s="29" t="str">
        <f t="shared" si="6"/>
        <v/>
      </c>
    </row>
    <row r="226" spans="1:13">
      <c r="A226" s="1" t="str">
        <f t="shared" si="7"/>
        <v/>
      </c>
      <c r="M226" s="29" t="str">
        <f t="shared" si="6"/>
        <v/>
      </c>
    </row>
    <row r="227" spans="1:13">
      <c r="A227" s="1" t="str">
        <f t="shared" si="7"/>
        <v/>
      </c>
      <c r="M227" s="29" t="str">
        <f t="shared" si="6"/>
        <v/>
      </c>
    </row>
    <row r="228" spans="1:13">
      <c r="A228" s="1" t="str">
        <f t="shared" si="7"/>
        <v/>
      </c>
      <c r="M228" s="29" t="str">
        <f t="shared" si="6"/>
        <v/>
      </c>
    </row>
    <row r="229" spans="1:13">
      <c r="A229" s="1" t="str">
        <f t="shared" si="7"/>
        <v/>
      </c>
      <c r="M229" s="29" t="str">
        <f t="shared" si="6"/>
        <v/>
      </c>
    </row>
    <row r="230" spans="1:13">
      <c r="A230" s="1" t="str">
        <f t="shared" si="7"/>
        <v/>
      </c>
      <c r="M230" s="29" t="str">
        <f t="shared" si="6"/>
        <v/>
      </c>
    </row>
    <row r="231" spans="1:13">
      <c r="A231" s="1" t="str">
        <f t="shared" si="7"/>
        <v/>
      </c>
      <c r="M231" s="29" t="str">
        <f t="shared" si="6"/>
        <v/>
      </c>
    </row>
    <row r="232" spans="1:13">
      <c r="A232" s="1" t="str">
        <f t="shared" si="7"/>
        <v/>
      </c>
      <c r="M232" s="29" t="str">
        <f t="shared" si="6"/>
        <v/>
      </c>
    </row>
    <row r="233" spans="1:13">
      <c r="A233" s="1" t="str">
        <f t="shared" si="7"/>
        <v/>
      </c>
      <c r="M233" s="29" t="str">
        <f t="shared" si="6"/>
        <v/>
      </c>
    </row>
    <row r="234" spans="1:13">
      <c r="A234" s="1" t="str">
        <f t="shared" si="7"/>
        <v/>
      </c>
      <c r="M234" s="29" t="str">
        <f t="shared" si="6"/>
        <v/>
      </c>
    </row>
    <row r="235" spans="1:13">
      <c r="A235" s="1" t="str">
        <f t="shared" si="7"/>
        <v/>
      </c>
      <c r="M235" s="29" t="str">
        <f t="shared" si="6"/>
        <v/>
      </c>
    </row>
    <row r="236" spans="1:13">
      <c r="A236" s="1" t="str">
        <f t="shared" si="7"/>
        <v/>
      </c>
      <c r="M236" s="29" t="str">
        <f t="shared" si="6"/>
        <v/>
      </c>
    </row>
    <row r="237" spans="1:13">
      <c r="A237" s="1" t="str">
        <f t="shared" si="7"/>
        <v/>
      </c>
      <c r="M237" s="29" t="str">
        <f t="shared" si="6"/>
        <v/>
      </c>
    </row>
    <row r="238" spans="1:13">
      <c r="A238" s="1" t="str">
        <f t="shared" si="7"/>
        <v/>
      </c>
      <c r="M238" s="29" t="str">
        <f t="shared" si="6"/>
        <v/>
      </c>
    </row>
    <row r="239" spans="1:13">
      <c r="A239" s="1" t="str">
        <f t="shared" si="7"/>
        <v/>
      </c>
      <c r="M239" s="29" t="str">
        <f t="shared" si="6"/>
        <v/>
      </c>
    </row>
    <row r="240" spans="1:13">
      <c r="A240" s="1" t="str">
        <f t="shared" si="7"/>
        <v/>
      </c>
      <c r="M240" s="29" t="str">
        <f t="shared" si="6"/>
        <v/>
      </c>
    </row>
    <row r="241" spans="1:13">
      <c r="A241" s="1" t="str">
        <f t="shared" si="7"/>
        <v/>
      </c>
      <c r="M241" s="29" t="str">
        <f t="shared" si="6"/>
        <v/>
      </c>
    </row>
    <row r="242" spans="1:13">
      <c r="A242" s="1" t="str">
        <f t="shared" si="7"/>
        <v/>
      </c>
      <c r="M242" s="29" t="str">
        <f t="shared" si="6"/>
        <v/>
      </c>
    </row>
    <row r="243" spans="1:13">
      <c r="A243" s="1" t="str">
        <f t="shared" si="7"/>
        <v/>
      </c>
      <c r="M243" s="29" t="str">
        <f t="shared" si="6"/>
        <v/>
      </c>
    </row>
    <row r="244" spans="1:13">
      <c r="A244" s="1" t="str">
        <f t="shared" si="7"/>
        <v/>
      </c>
      <c r="M244" s="29" t="str">
        <f t="shared" si="6"/>
        <v/>
      </c>
    </row>
    <row r="245" spans="1:13">
      <c r="A245" s="1" t="str">
        <f t="shared" si="7"/>
        <v/>
      </c>
      <c r="M245" s="29" t="str">
        <f t="shared" si="6"/>
        <v/>
      </c>
    </row>
    <row r="246" spans="1:13">
      <c r="A246" s="1" t="str">
        <f t="shared" si="7"/>
        <v/>
      </c>
      <c r="M246" s="29" t="str">
        <f t="shared" si="6"/>
        <v/>
      </c>
    </row>
    <row r="247" spans="1:13">
      <c r="A247" s="1" t="str">
        <f t="shared" si="7"/>
        <v/>
      </c>
      <c r="M247" s="29" t="str">
        <f t="shared" si="6"/>
        <v/>
      </c>
    </row>
    <row r="248" spans="1:13">
      <c r="A248" s="1" t="str">
        <f t="shared" si="7"/>
        <v/>
      </c>
      <c r="M248" s="29" t="str">
        <f t="shared" si="6"/>
        <v/>
      </c>
    </row>
    <row r="249" spans="1:13">
      <c r="A249" s="1" t="str">
        <f t="shared" si="7"/>
        <v/>
      </c>
      <c r="M249" s="29" t="str">
        <f t="shared" si="6"/>
        <v/>
      </c>
    </row>
    <row r="250" spans="1:13">
      <c r="A250" s="1" t="str">
        <f t="shared" si="7"/>
        <v/>
      </c>
      <c r="M250" s="29" t="str">
        <f t="shared" si="6"/>
        <v/>
      </c>
    </row>
    <row r="251" spans="1:13">
      <c r="A251" s="1" t="str">
        <f t="shared" si="7"/>
        <v/>
      </c>
      <c r="M251" s="29" t="str">
        <f t="shared" si="6"/>
        <v/>
      </c>
    </row>
    <row r="252" spans="1:13">
      <c r="A252" s="1" t="str">
        <f t="shared" si="7"/>
        <v/>
      </c>
      <c r="M252" s="29" t="str">
        <f t="shared" si="6"/>
        <v/>
      </c>
    </row>
    <row r="253" spans="1:13">
      <c r="A253" s="1" t="str">
        <f t="shared" si="7"/>
        <v/>
      </c>
      <c r="M253" s="29" t="str">
        <f t="shared" si="6"/>
        <v/>
      </c>
    </row>
    <row r="254" spans="1:13">
      <c r="A254" s="1" t="str">
        <f t="shared" si="7"/>
        <v/>
      </c>
      <c r="M254" s="29" t="str">
        <f t="shared" si="6"/>
        <v/>
      </c>
    </row>
    <row r="255" spans="1:13">
      <c r="A255" s="1" t="str">
        <f t="shared" si="7"/>
        <v/>
      </c>
      <c r="M255" s="29" t="str">
        <f t="shared" si="6"/>
        <v/>
      </c>
    </row>
    <row r="256" spans="1:13">
      <c r="A256" s="1" t="str">
        <f t="shared" si="7"/>
        <v/>
      </c>
      <c r="M256" s="29" t="str">
        <f t="shared" si="6"/>
        <v/>
      </c>
    </row>
    <row r="257" spans="1:13">
      <c r="A257" s="1" t="str">
        <f t="shared" si="7"/>
        <v/>
      </c>
      <c r="M257" s="29" t="str">
        <f t="shared" si="6"/>
        <v/>
      </c>
    </row>
    <row r="258" spans="1:13">
      <c r="A258" s="1" t="str">
        <f t="shared" si="7"/>
        <v/>
      </c>
      <c r="M258" s="29" t="str">
        <f t="shared" si="6"/>
        <v/>
      </c>
    </row>
    <row r="259" spans="1:13">
      <c r="A259" s="1" t="str">
        <f t="shared" si="7"/>
        <v/>
      </c>
      <c r="M259" s="29" t="str">
        <f t="shared" ref="M259:M322" si="8">IF(H259&lt;&gt;"", MAX(H259+(-SUMIF($F$2:$F$350, F259, $J$2:$J$350)-SUMIF($F$2:$F$350, F259, $L$2:$L$350)+SUMIF($F$2:$F$350, F259, $I$2:$I$350)+SUMIF($F$2:$F$350, F259, $K$2:$K$350))), "")</f>
        <v/>
      </c>
    </row>
    <row r="260" spans="1:13">
      <c r="A260" s="1" t="str">
        <f t="shared" ref="A260:A323" si="9">IF(B259&lt;&gt;"", A259 + 1, "")</f>
        <v/>
      </c>
      <c r="M260" s="29" t="str">
        <f t="shared" si="8"/>
        <v/>
      </c>
    </row>
    <row r="261" spans="1:13">
      <c r="A261" s="1" t="str">
        <f t="shared" si="9"/>
        <v/>
      </c>
      <c r="M261" s="29" t="str">
        <f t="shared" si="8"/>
        <v/>
      </c>
    </row>
    <row r="262" spans="1:13">
      <c r="A262" s="1" t="str">
        <f t="shared" si="9"/>
        <v/>
      </c>
      <c r="M262" s="29" t="str">
        <f t="shared" si="8"/>
        <v/>
      </c>
    </row>
    <row r="263" spans="1:13">
      <c r="A263" s="1" t="str">
        <f t="shared" si="9"/>
        <v/>
      </c>
      <c r="M263" s="29" t="str">
        <f t="shared" si="8"/>
        <v/>
      </c>
    </row>
    <row r="264" spans="1:13">
      <c r="A264" s="1" t="str">
        <f t="shared" si="9"/>
        <v/>
      </c>
      <c r="M264" s="29" t="str">
        <f t="shared" si="8"/>
        <v/>
      </c>
    </row>
    <row r="265" spans="1:13">
      <c r="A265" s="1" t="str">
        <f t="shared" si="9"/>
        <v/>
      </c>
      <c r="M265" s="29" t="str">
        <f t="shared" si="8"/>
        <v/>
      </c>
    </row>
    <row r="266" spans="1:13">
      <c r="A266" s="1" t="str">
        <f t="shared" si="9"/>
        <v/>
      </c>
      <c r="M266" s="29" t="str">
        <f t="shared" si="8"/>
        <v/>
      </c>
    </row>
    <row r="267" spans="1:13">
      <c r="A267" s="1" t="str">
        <f t="shared" si="9"/>
        <v/>
      </c>
      <c r="M267" s="29" t="str">
        <f t="shared" si="8"/>
        <v/>
      </c>
    </row>
    <row r="268" spans="1:13">
      <c r="A268" s="1" t="str">
        <f t="shared" si="9"/>
        <v/>
      </c>
      <c r="M268" s="29" t="str">
        <f t="shared" si="8"/>
        <v/>
      </c>
    </row>
    <row r="269" spans="1:13">
      <c r="A269" s="1" t="str">
        <f t="shared" si="9"/>
        <v/>
      </c>
      <c r="M269" s="29" t="str">
        <f t="shared" si="8"/>
        <v/>
      </c>
    </row>
    <row r="270" spans="1:13">
      <c r="A270" s="1" t="str">
        <f t="shared" si="9"/>
        <v/>
      </c>
      <c r="M270" s="29" t="str">
        <f t="shared" si="8"/>
        <v/>
      </c>
    </row>
    <row r="271" spans="1:13">
      <c r="A271" s="1" t="str">
        <f t="shared" si="9"/>
        <v/>
      </c>
      <c r="M271" s="29" t="str">
        <f t="shared" si="8"/>
        <v/>
      </c>
    </row>
    <row r="272" spans="1:13">
      <c r="A272" s="1" t="str">
        <f t="shared" si="9"/>
        <v/>
      </c>
      <c r="M272" s="29" t="str">
        <f t="shared" si="8"/>
        <v/>
      </c>
    </row>
    <row r="273" spans="1:13">
      <c r="A273" s="1" t="str">
        <f t="shared" si="9"/>
        <v/>
      </c>
      <c r="M273" s="29" t="str">
        <f t="shared" si="8"/>
        <v/>
      </c>
    </row>
    <row r="274" spans="1:13">
      <c r="A274" s="1" t="str">
        <f t="shared" si="9"/>
        <v/>
      </c>
      <c r="M274" s="29" t="str">
        <f t="shared" si="8"/>
        <v/>
      </c>
    </row>
    <row r="275" spans="1:13">
      <c r="A275" s="1" t="str">
        <f t="shared" si="9"/>
        <v/>
      </c>
      <c r="M275" s="29" t="str">
        <f t="shared" si="8"/>
        <v/>
      </c>
    </row>
    <row r="276" spans="1:13">
      <c r="A276" s="1" t="str">
        <f t="shared" si="9"/>
        <v/>
      </c>
      <c r="M276" s="29" t="str">
        <f t="shared" si="8"/>
        <v/>
      </c>
    </row>
    <row r="277" spans="1:13">
      <c r="A277" s="1" t="str">
        <f t="shared" si="9"/>
        <v/>
      </c>
      <c r="M277" s="29" t="str">
        <f t="shared" si="8"/>
        <v/>
      </c>
    </row>
    <row r="278" spans="1:13">
      <c r="A278" s="1" t="str">
        <f t="shared" si="9"/>
        <v/>
      </c>
      <c r="M278" s="29" t="str">
        <f t="shared" si="8"/>
        <v/>
      </c>
    </row>
    <row r="279" spans="1:13">
      <c r="A279" s="1" t="str">
        <f t="shared" si="9"/>
        <v/>
      </c>
      <c r="M279" s="29" t="str">
        <f t="shared" si="8"/>
        <v/>
      </c>
    </row>
    <row r="280" spans="1:13">
      <c r="A280" s="1" t="str">
        <f t="shared" si="9"/>
        <v/>
      </c>
      <c r="M280" s="29" t="str">
        <f t="shared" si="8"/>
        <v/>
      </c>
    </row>
    <row r="281" spans="1:13">
      <c r="A281" s="1" t="str">
        <f t="shared" si="9"/>
        <v/>
      </c>
      <c r="M281" s="29" t="str">
        <f t="shared" si="8"/>
        <v/>
      </c>
    </row>
    <row r="282" spans="1:13">
      <c r="A282" s="1" t="str">
        <f t="shared" si="9"/>
        <v/>
      </c>
      <c r="M282" s="29" t="str">
        <f t="shared" si="8"/>
        <v/>
      </c>
    </row>
    <row r="283" spans="1:13">
      <c r="A283" s="1" t="str">
        <f t="shared" si="9"/>
        <v/>
      </c>
      <c r="M283" s="29" t="str">
        <f t="shared" si="8"/>
        <v/>
      </c>
    </row>
    <row r="284" spans="1:13">
      <c r="A284" s="1" t="str">
        <f t="shared" si="9"/>
        <v/>
      </c>
      <c r="M284" s="29" t="str">
        <f t="shared" si="8"/>
        <v/>
      </c>
    </row>
    <row r="285" spans="1:13">
      <c r="A285" s="1" t="str">
        <f t="shared" si="9"/>
        <v/>
      </c>
      <c r="M285" s="29" t="str">
        <f t="shared" si="8"/>
        <v/>
      </c>
    </row>
    <row r="286" spans="1:13">
      <c r="A286" s="1" t="str">
        <f t="shared" si="9"/>
        <v/>
      </c>
      <c r="M286" s="29" t="str">
        <f t="shared" si="8"/>
        <v/>
      </c>
    </row>
    <row r="287" spans="1:13">
      <c r="A287" s="1" t="str">
        <f t="shared" si="9"/>
        <v/>
      </c>
      <c r="M287" s="29" t="str">
        <f t="shared" si="8"/>
        <v/>
      </c>
    </row>
    <row r="288" spans="1:13">
      <c r="A288" s="1" t="str">
        <f t="shared" si="9"/>
        <v/>
      </c>
      <c r="M288" s="29" t="str">
        <f t="shared" si="8"/>
        <v/>
      </c>
    </row>
    <row r="289" spans="1:13">
      <c r="A289" s="1" t="str">
        <f t="shared" si="9"/>
        <v/>
      </c>
      <c r="M289" s="29" t="str">
        <f t="shared" si="8"/>
        <v/>
      </c>
    </row>
    <row r="290" spans="1:13">
      <c r="A290" s="1" t="str">
        <f t="shared" si="9"/>
        <v/>
      </c>
      <c r="M290" s="29" t="str">
        <f t="shared" si="8"/>
        <v/>
      </c>
    </row>
    <row r="291" spans="1:13">
      <c r="A291" s="1" t="str">
        <f t="shared" si="9"/>
        <v/>
      </c>
      <c r="M291" s="29" t="str">
        <f t="shared" si="8"/>
        <v/>
      </c>
    </row>
    <row r="292" spans="1:13">
      <c r="A292" s="1" t="str">
        <f t="shared" si="9"/>
        <v/>
      </c>
      <c r="M292" s="29" t="str">
        <f t="shared" si="8"/>
        <v/>
      </c>
    </row>
    <row r="293" spans="1:13">
      <c r="A293" s="1" t="str">
        <f t="shared" si="9"/>
        <v/>
      </c>
      <c r="M293" s="29" t="str">
        <f t="shared" si="8"/>
        <v/>
      </c>
    </row>
    <row r="294" spans="1:13">
      <c r="A294" s="1" t="str">
        <f t="shared" si="9"/>
        <v/>
      </c>
      <c r="M294" s="29" t="str">
        <f t="shared" si="8"/>
        <v/>
      </c>
    </row>
    <row r="295" spans="1:13">
      <c r="A295" s="1" t="str">
        <f t="shared" si="9"/>
        <v/>
      </c>
      <c r="M295" s="29" t="str">
        <f t="shared" si="8"/>
        <v/>
      </c>
    </row>
    <row r="296" spans="1:13">
      <c r="A296" s="1" t="str">
        <f t="shared" si="9"/>
        <v/>
      </c>
      <c r="M296" s="29" t="str">
        <f t="shared" si="8"/>
        <v/>
      </c>
    </row>
    <row r="297" spans="1:13">
      <c r="A297" s="1" t="str">
        <f t="shared" si="9"/>
        <v/>
      </c>
      <c r="M297" s="29" t="str">
        <f t="shared" si="8"/>
        <v/>
      </c>
    </row>
    <row r="298" spans="1:13">
      <c r="A298" s="1" t="str">
        <f t="shared" si="9"/>
        <v/>
      </c>
      <c r="M298" s="29" t="str">
        <f t="shared" si="8"/>
        <v/>
      </c>
    </row>
    <row r="299" spans="1:13">
      <c r="A299" s="1" t="str">
        <f t="shared" si="9"/>
        <v/>
      </c>
      <c r="M299" s="29" t="str">
        <f t="shared" si="8"/>
        <v/>
      </c>
    </row>
    <row r="300" spans="1:13">
      <c r="A300" s="1" t="str">
        <f t="shared" si="9"/>
        <v/>
      </c>
      <c r="M300" s="29" t="str">
        <f t="shared" si="8"/>
        <v/>
      </c>
    </row>
    <row r="301" spans="1:13">
      <c r="A301" s="1" t="str">
        <f t="shared" si="9"/>
        <v/>
      </c>
      <c r="M301" s="29" t="str">
        <f t="shared" si="8"/>
        <v/>
      </c>
    </row>
    <row r="302" spans="1:13">
      <c r="A302" s="1" t="str">
        <f t="shared" si="9"/>
        <v/>
      </c>
      <c r="M302" s="29" t="str">
        <f t="shared" si="8"/>
        <v/>
      </c>
    </row>
    <row r="303" spans="1:13">
      <c r="A303" s="1" t="str">
        <f t="shared" si="9"/>
        <v/>
      </c>
      <c r="M303" s="29" t="str">
        <f t="shared" si="8"/>
        <v/>
      </c>
    </row>
    <row r="304" spans="1:13">
      <c r="A304" s="1" t="str">
        <f t="shared" si="9"/>
        <v/>
      </c>
      <c r="M304" s="29" t="str">
        <f t="shared" si="8"/>
        <v/>
      </c>
    </row>
    <row r="305" spans="1:13">
      <c r="A305" s="1" t="str">
        <f t="shared" si="9"/>
        <v/>
      </c>
      <c r="M305" s="29" t="str">
        <f t="shared" si="8"/>
        <v/>
      </c>
    </row>
    <row r="306" spans="1:13">
      <c r="A306" s="1" t="str">
        <f t="shared" si="9"/>
        <v/>
      </c>
      <c r="M306" s="29" t="str">
        <f t="shared" si="8"/>
        <v/>
      </c>
    </row>
    <row r="307" spans="1:13">
      <c r="A307" s="1" t="str">
        <f t="shared" si="9"/>
        <v/>
      </c>
      <c r="M307" s="29" t="str">
        <f t="shared" si="8"/>
        <v/>
      </c>
    </row>
    <row r="308" spans="1:13">
      <c r="A308" s="1" t="str">
        <f t="shared" si="9"/>
        <v/>
      </c>
      <c r="M308" s="29" t="str">
        <f t="shared" si="8"/>
        <v/>
      </c>
    </row>
    <row r="309" spans="1:13">
      <c r="A309" s="1" t="str">
        <f t="shared" si="9"/>
        <v/>
      </c>
      <c r="M309" s="29" t="str">
        <f t="shared" si="8"/>
        <v/>
      </c>
    </row>
    <row r="310" spans="1:13">
      <c r="A310" s="1" t="str">
        <f t="shared" si="9"/>
        <v/>
      </c>
      <c r="M310" s="29" t="str">
        <f t="shared" si="8"/>
        <v/>
      </c>
    </row>
    <row r="311" spans="1:13">
      <c r="A311" s="1" t="str">
        <f t="shared" si="9"/>
        <v/>
      </c>
      <c r="M311" s="29" t="str">
        <f t="shared" si="8"/>
        <v/>
      </c>
    </row>
    <row r="312" spans="1:13">
      <c r="A312" s="1" t="str">
        <f t="shared" si="9"/>
        <v/>
      </c>
      <c r="M312" s="29" t="str">
        <f t="shared" si="8"/>
        <v/>
      </c>
    </row>
    <row r="313" spans="1:13">
      <c r="A313" s="1" t="str">
        <f t="shared" si="9"/>
        <v/>
      </c>
      <c r="M313" s="29" t="str">
        <f t="shared" si="8"/>
        <v/>
      </c>
    </row>
    <row r="314" spans="1:13">
      <c r="A314" s="1" t="str">
        <f t="shared" si="9"/>
        <v/>
      </c>
      <c r="M314" s="29" t="str">
        <f t="shared" si="8"/>
        <v/>
      </c>
    </row>
    <row r="315" spans="1:13">
      <c r="A315" s="1" t="str">
        <f t="shared" si="9"/>
        <v/>
      </c>
      <c r="M315" s="29" t="str">
        <f t="shared" si="8"/>
        <v/>
      </c>
    </row>
    <row r="316" spans="1:13">
      <c r="A316" s="1" t="str">
        <f t="shared" si="9"/>
        <v/>
      </c>
      <c r="M316" s="29" t="str">
        <f t="shared" si="8"/>
        <v/>
      </c>
    </row>
    <row r="317" spans="1:13">
      <c r="A317" s="1" t="str">
        <f t="shared" si="9"/>
        <v/>
      </c>
      <c r="M317" s="29" t="str">
        <f t="shared" si="8"/>
        <v/>
      </c>
    </row>
    <row r="318" spans="1:13">
      <c r="A318" s="1" t="str">
        <f t="shared" si="9"/>
        <v/>
      </c>
      <c r="M318" s="29" t="str">
        <f t="shared" si="8"/>
        <v/>
      </c>
    </row>
    <row r="319" spans="1:13">
      <c r="A319" s="1" t="str">
        <f t="shared" si="9"/>
        <v/>
      </c>
      <c r="M319" s="29" t="str">
        <f t="shared" si="8"/>
        <v/>
      </c>
    </row>
    <row r="320" spans="1:13">
      <c r="A320" s="1" t="str">
        <f t="shared" si="9"/>
        <v/>
      </c>
      <c r="M320" s="29" t="str">
        <f t="shared" si="8"/>
        <v/>
      </c>
    </row>
    <row r="321" spans="1:13">
      <c r="A321" s="1" t="str">
        <f t="shared" si="9"/>
        <v/>
      </c>
      <c r="M321" s="29" t="str">
        <f t="shared" si="8"/>
        <v/>
      </c>
    </row>
    <row r="322" spans="1:13">
      <c r="A322" s="1" t="str">
        <f t="shared" si="9"/>
        <v/>
      </c>
      <c r="M322" s="29" t="str">
        <f t="shared" si="8"/>
        <v/>
      </c>
    </row>
    <row r="323" spans="1:13">
      <c r="A323" s="1" t="str">
        <f t="shared" si="9"/>
        <v/>
      </c>
      <c r="M323" s="29" t="str">
        <f t="shared" ref="M323:M351" si="10">IF(H323&lt;&gt;"", MAX(H323+(-SUMIF($F$2:$F$350, F323, $J$2:$J$350)-SUMIF($F$2:$F$350, F323, $L$2:$L$350)+SUMIF($F$2:$F$350, F323, $I$2:$I$350)+SUMIF($F$2:$F$350, F323, $K$2:$K$350))), "")</f>
        <v/>
      </c>
    </row>
    <row r="324" spans="1:13">
      <c r="A324" s="1" t="str">
        <f t="shared" ref="A324:A351" si="11">IF(B323&lt;&gt;"", A323 + 1, "")</f>
        <v/>
      </c>
      <c r="M324" s="29" t="str">
        <f t="shared" si="10"/>
        <v/>
      </c>
    </row>
    <row r="325" spans="1:13">
      <c r="A325" s="1" t="str">
        <f t="shared" si="11"/>
        <v/>
      </c>
      <c r="M325" s="29" t="str">
        <f t="shared" si="10"/>
        <v/>
      </c>
    </row>
    <row r="326" spans="1:13">
      <c r="A326" s="1" t="str">
        <f t="shared" si="11"/>
        <v/>
      </c>
      <c r="M326" s="29" t="str">
        <f t="shared" si="10"/>
        <v/>
      </c>
    </row>
    <row r="327" spans="1:13">
      <c r="A327" s="1" t="str">
        <f t="shared" si="11"/>
        <v/>
      </c>
      <c r="M327" s="29" t="str">
        <f t="shared" si="10"/>
        <v/>
      </c>
    </row>
    <row r="328" spans="1:13">
      <c r="A328" s="1" t="str">
        <f t="shared" si="11"/>
        <v/>
      </c>
      <c r="M328" s="29" t="str">
        <f t="shared" si="10"/>
        <v/>
      </c>
    </row>
    <row r="329" spans="1:13">
      <c r="A329" s="1" t="str">
        <f t="shared" si="11"/>
        <v/>
      </c>
      <c r="M329" s="29" t="str">
        <f t="shared" si="10"/>
        <v/>
      </c>
    </row>
    <row r="330" spans="1:13">
      <c r="A330" s="1" t="str">
        <f t="shared" si="11"/>
        <v/>
      </c>
      <c r="M330" s="29" t="str">
        <f t="shared" si="10"/>
        <v/>
      </c>
    </row>
    <row r="331" spans="1:13">
      <c r="A331" s="1" t="str">
        <f t="shared" si="11"/>
        <v/>
      </c>
      <c r="M331" s="29" t="str">
        <f t="shared" si="10"/>
        <v/>
      </c>
    </row>
    <row r="332" spans="1:13">
      <c r="A332" s="1" t="str">
        <f t="shared" si="11"/>
        <v/>
      </c>
      <c r="M332" s="29" t="str">
        <f t="shared" si="10"/>
        <v/>
      </c>
    </row>
    <row r="333" spans="1:13">
      <c r="A333" s="1" t="str">
        <f t="shared" si="11"/>
        <v/>
      </c>
      <c r="M333" s="29" t="str">
        <f t="shared" si="10"/>
        <v/>
      </c>
    </row>
    <row r="334" spans="1:13">
      <c r="A334" s="1" t="str">
        <f t="shared" si="11"/>
        <v/>
      </c>
      <c r="M334" s="29" t="str">
        <f t="shared" si="10"/>
        <v/>
      </c>
    </row>
    <row r="335" spans="1:13">
      <c r="A335" s="1" t="str">
        <f t="shared" si="11"/>
        <v/>
      </c>
      <c r="M335" s="29" t="str">
        <f t="shared" si="10"/>
        <v/>
      </c>
    </row>
    <row r="336" spans="1:13">
      <c r="A336" s="1" t="str">
        <f t="shared" si="11"/>
        <v/>
      </c>
      <c r="M336" s="29" t="str">
        <f t="shared" si="10"/>
        <v/>
      </c>
    </row>
    <row r="337" spans="1:13">
      <c r="A337" s="1" t="str">
        <f t="shared" si="11"/>
        <v/>
      </c>
      <c r="M337" s="29" t="str">
        <f t="shared" si="10"/>
        <v/>
      </c>
    </row>
    <row r="338" spans="1:13">
      <c r="A338" s="1" t="str">
        <f t="shared" si="11"/>
        <v/>
      </c>
      <c r="M338" s="29" t="str">
        <f t="shared" si="10"/>
        <v/>
      </c>
    </row>
    <row r="339" spans="1:13">
      <c r="A339" s="1" t="str">
        <f t="shared" si="11"/>
        <v/>
      </c>
      <c r="M339" s="29" t="str">
        <f t="shared" si="10"/>
        <v/>
      </c>
    </row>
    <row r="340" spans="1:13">
      <c r="A340" s="1" t="str">
        <f t="shared" si="11"/>
        <v/>
      </c>
      <c r="M340" s="29" t="str">
        <f t="shared" si="10"/>
        <v/>
      </c>
    </row>
    <row r="341" spans="1:13">
      <c r="A341" s="1" t="str">
        <f t="shared" si="11"/>
        <v/>
      </c>
      <c r="M341" s="29" t="str">
        <f t="shared" si="10"/>
        <v/>
      </c>
    </row>
    <row r="342" spans="1:13">
      <c r="A342" s="1" t="str">
        <f t="shared" si="11"/>
        <v/>
      </c>
      <c r="M342" s="29" t="str">
        <f t="shared" si="10"/>
        <v/>
      </c>
    </row>
    <row r="343" spans="1:13">
      <c r="A343" s="1" t="str">
        <f t="shared" si="11"/>
        <v/>
      </c>
      <c r="M343" s="29" t="str">
        <f t="shared" si="10"/>
        <v/>
      </c>
    </row>
    <row r="344" spans="1:13">
      <c r="A344" s="1" t="str">
        <f t="shared" si="11"/>
        <v/>
      </c>
      <c r="M344" s="29" t="str">
        <f t="shared" si="10"/>
        <v/>
      </c>
    </row>
    <row r="345" spans="1:13">
      <c r="A345" s="1" t="str">
        <f t="shared" si="11"/>
        <v/>
      </c>
      <c r="M345" s="29" t="str">
        <f t="shared" si="10"/>
        <v/>
      </c>
    </row>
    <row r="346" spans="1:13">
      <c r="A346" s="1" t="str">
        <f t="shared" si="11"/>
        <v/>
      </c>
      <c r="M346" s="29" t="str">
        <f t="shared" si="10"/>
        <v/>
      </c>
    </row>
    <row r="347" spans="1:13">
      <c r="A347" s="1" t="str">
        <f t="shared" si="11"/>
        <v/>
      </c>
      <c r="M347" s="29" t="str">
        <f t="shared" si="10"/>
        <v/>
      </c>
    </row>
    <row r="348" spans="1:13">
      <c r="A348" s="1" t="str">
        <f t="shared" si="11"/>
        <v/>
      </c>
      <c r="M348" s="29" t="str">
        <f t="shared" si="10"/>
        <v/>
      </c>
    </row>
    <row r="349" spans="1:13">
      <c r="A349" s="1" t="str">
        <f t="shared" si="11"/>
        <v/>
      </c>
      <c r="M349" s="29" t="str">
        <f t="shared" si="10"/>
        <v/>
      </c>
    </row>
    <row r="350" spans="1:13">
      <c r="A350" s="1" t="str">
        <f t="shared" si="11"/>
        <v/>
      </c>
      <c r="M350" s="29" t="str">
        <f t="shared" si="10"/>
        <v/>
      </c>
    </row>
    <row r="351" spans="1:13">
      <c r="A351" s="1" t="str">
        <f t="shared" si="11"/>
        <v/>
      </c>
      <c r="M351" s="29" t="str">
        <f t="shared" si="10"/>
        <v/>
      </c>
    </row>
    <row r="1048550" spans="11:13">
      <c r="K1048550"/>
      <c r="L1048550"/>
      <c r="M1048550"/>
    </row>
    <row r="1048551" spans="11:13">
      <c r="K1048551"/>
      <c r="L1048551"/>
      <c r="M1048551"/>
    </row>
    <row r="1048552" spans="11:13">
      <c r="K1048552"/>
      <c r="L1048552"/>
      <c r="M1048552"/>
    </row>
  </sheetData>
  <conditionalFormatting sqref="A2:M1048576">
    <cfRule type="expression" dxfId="0" priority="1">
      <formula>$A2&lt;&gt;""</formula>
    </cfRule>
  </conditionalFormatting>
  <dataValidations count="2">
    <dataValidation type="list" allowBlank="1" showInputMessage="1" showErrorMessage="1" sqref="H407:H1182 G352:G1182" xr:uid="{88707E94-70E4-4D54-A452-66B7FD63F3CC}">
      <formula1>"Expenditure, Income (Not Society Awards or Grants), Society Awards, Grants"</formula1>
    </dataValidation>
    <dataValidation type="list" allowBlank="1" showInputMessage="1" showErrorMessage="1" sqref="G2:G351" xr:uid="{37B26241-B72D-41AB-935D-F5D3DA2ED23B}">
      <formula1>"Expenditure, Income (Not Society Awards or Grants), Society Awards, Grants, Debts"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960CF49-9DBA-49FB-A296-50A7205D3DB6}">
          <x14:formula1>
            <xm:f>'Budget Tracker and Records'!$A$3:$A$31</xm:f>
          </x14:formula1>
          <xm:sqref>E2:E351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Jacob Carey</dc:creator>
  <cp:keywords/>
  <dc:description/>
  <cp:lastModifiedBy/>
  <cp:revision/>
  <dcterms:created xsi:type="dcterms:W3CDTF">2024-09-02T15:03:55Z</dcterms:created>
  <dcterms:modified xsi:type="dcterms:W3CDTF">2026-03-10T21:19:32Z</dcterms:modified>
  <cp:category/>
  <cp:contentStatus/>
</cp:coreProperties>
</file>