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universityofstandrews907-my.sharepoint.com/personal/jc440_st-andrews_ac_uk/Documents/"/>
    </mc:Choice>
  </mc:AlternateContent>
  <xr:revisionPtr revIDLastSave="303" documentId="8_{4420F9A2-2207-49A4-B062-F62CCE961757}" xr6:coauthVersionLast="47" xr6:coauthVersionMax="47" xr10:uidLastSave="{B4F91489-C86F-4F30-BBA6-D76CE53E79BA}"/>
  <bookViews>
    <workbookView xWindow="10718" yWindow="0" windowWidth="10965" windowHeight="13763" firstSheet="1" activeTab="1" xr2:uid="{00000000-000D-0000-FFFF-FFFF00000000}"/>
  </bookViews>
  <sheets>
    <sheet name="Step-by-step and Glossary" sheetId="5" r:id="rId1"/>
    <sheet name="Budget and Ticketing Tracker" sheetId="3" r:id="rId2"/>
    <sheet name="Events Cashbook TO FILL IN" sheetId="4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3" l="1"/>
  <c r="J3" i="3" l="1" a="1"/>
  <c r="J3" i="3" s="1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A10" i="4"/>
  <c r="A11" i="4"/>
  <c r="R16" i="3"/>
  <c r="R15" i="3"/>
  <c r="R17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O556" i="3"/>
  <c r="O557" i="3"/>
  <c r="O558" i="3"/>
  <c r="O559" i="3"/>
  <c r="O560" i="3"/>
  <c r="O561" i="3"/>
  <c r="O562" i="3"/>
  <c r="O563" i="3"/>
  <c r="O564" i="3"/>
  <c r="O565" i="3"/>
  <c r="O566" i="3"/>
  <c r="O567" i="3"/>
  <c r="O568" i="3"/>
  <c r="O569" i="3"/>
  <c r="O570" i="3"/>
  <c r="O571" i="3"/>
  <c r="O572" i="3"/>
  <c r="O573" i="3"/>
  <c r="O574" i="3"/>
  <c r="O575" i="3"/>
  <c r="O576" i="3"/>
  <c r="O577" i="3"/>
  <c r="O578" i="3"/>
  <c r="O579" i="3"/>
  <c r="O580" i="3"/>
  <c r="O581" i="3"/>
  <c r="O582" i="3"/>
  <c r="O583" i="3"/>
  <c r="O584" i="3"/>
  <c r="O585" i="3"/>
  <c r="O586" i="3"/>
  <c r="O587" i="3"/>
  <c r="O588" i="3"/>
  <c r="O589" i="3"/>
  <c r="O590" i="3"/>
  <c r="O591" i="3"/>
  <c r="O592" i="3"/>
  <c r="O593" i="3"/>
  <c r="O594" i="3"/>
  <c r="O595" i="3"/>
  <c r="O596" i="3"/>
  <c r="O597" i="3"/>
  <c r="O598" i="3"/>
  <c r="O599" i="3"/>
  <c r="O600" i="3"/>
  <c r="O601" i="3"/>
  <c r="O602" i="3"/>
  <c r="O603" i="3"/>
  <c r="O604" i="3"/>
  <c r="O605" i="3"/>
  <c r="O606" i="3"/>
  <c r="O607" i="3"/>
  <c r="O608" i="3"/>
  <c r="O609" i="3"/>
  <c r="O610" i="3"/>
  <c r="O611" i="3"/>
  <c r="O612" i="3"/>
  <c r="O613" i="3"/>
  <c r="O614" i="3"/>
  <c r="O615" i="3"/>
  <c r="O616" i="3"/>
  <c r="O617" i="3"/>
  <c r="O618" i="3"/>
  <c r="O619" i="3"/>
  <c r="O620" i="3"/>
  <c r="O621" i="3"/>
  <c r="O622" i="3"/>
  <c r="O623" i="3"/>
  <c r="O624" i="3"/>
  <c r="O625" i="3"/>
  <c r="O626" i="3"/>
  <c r="O627" i="3"/>
  <c r="O628" i="3"/>
  <c r="O629" i="3"/>
  <c r="O630" i="3"/>
  <c r="O631" i="3"/>
  <c r="O632" i="3"/>
  <c r="O633" i="3"/>
  <c r="O634" i="3"/>
  <c r="O635" i="3"/>
  <c r="O636" i="3"/>
  <c r="O637" i="3"/>
  <c r="O638" i="3"/>
  <c r="O639" i="3"/>
  <c r="O640" i="3"/>
  <c r="O641" i="3"/>
  <c r="O642" i="3"/>
  <c r="O643" i="3"/>
  <c r="O644" i="3"/>
  <c r="O645" i="3"/>
  <c r="O646" i="3"/>
  <c r="O647" i="3"/>
  <c r="O648" i="3"/>
  <c r="O649" i="3"/>
  <c r="O650" i="3"/>
  <c r="O651" i="3"/>
  <c r="O652" i="3"/>
  <c r="O653" i="3"/>
  <c r="O654" i="3"/>
  <c r="O655" i="3"/>
  <c r="O656" i="3"/>
  <c r="O657" i="3"/>
  <c r="O658" i="3"/>
  <c r="O659" i="3"/>
  <c r="O660" i="3"/>
  <c r="O661" i="3"/>
  <c r="O662" i="3"/>
  <c r="O663" i="3"/>
  <c r="O664" i="3"/>
  <c r="O665" i="3"/>
  <c r="O666" i="3"/>
  <c r="O667" i="3"/>
  <c r="O668" i="3"/>
  <c r="O669" i="3"/>
  <c r="O670" i="3"/>
  <c r="O671" i="3"/>
  <c r="O672" i="3"/>
  <c r="O673" i="3"/>
  <c r="O674" i="3"/>
  <c r="O675" i="3"/>
  <c r="O676" i="3"/>
  <c r="O677" i="3"/>
  <c r="O678" i="3"/>
  <c r="O679" i="3"/>
  <c r="O680" i="3"/>
  <c r="O681" i="3"/>
  <c r="O682" i="3"/>
  <c r="O683" i="3"/>
  <c r="O684" i="3"/>
  <c r="O685" i="3"/>
  <c r="O686" i="3"/>
  <c r="O687" i="3"/>
  <c r="O688" i="3"/>
  <c r="O689" i="3"/>
  <c r="O690" i="3"/>
  <c r="O691" i="3"/>
  <c r="O692" i="3"/>
  <c r="O693" i="3"/>
  <c r="O694" i="3"/>
  <c r="O695" i="3"/>
  <c r="O696" i="3"/>
  <c r="O697" i="3"/>
  <c r="O698" i="3"/>
  <c r="O699" i="3"/>
  <c r="O700" i="3"/>
  <c r="O701" i="3"/>
  <c r="O702" i="3"/>
  <c r="O703" i="3"/>
  <c r="O704" i="3"/>
  <c r="O705" i="3"/>
  <c r="O706" i="3"/>
  <c r="O707" i="3"/>
  <c r="O708" i="3"/>
  <c r="O709" i="3"/>
  <c r="O710" i="3"/>
  <c r="O711" i="3"/>
  <c r="O712" i="3"/>
  <c r="O713" i="3"/>
  <c r="O714" i="3"/>
  <c r="O715" i="3"/>
  <c r="O716" i="3"/>
  <c r="O717" i="3"/>
  <c r="O718" i="3"/>
  <c r="O719" i="3"/>
  <c r="O720" i="3"/>
  <c r="O721" i="3"/>
  <c r="O722" i="3"/>
  <c r="O723" i="3"/>
  <c r="R4" i="3"/>
  <c r="J3" i="4" l="1"/>
  <c r="J4" i="4"/>
  <c r="E12" i="3" s="1"/>
  <c r="J5" i="4"/>
  <c r="E4" i="3" s="1"/>
  <c r="J6" i="4"/>
  <c r="J7" i="4"/>
  <c r="E3" i="3" s="1"/>
  <c r="J8" i="4"/>
  <c r="E5" i="3" s="1"/>
  <c r="J9" i="4"/>
  <c r="J10" i="4"/>
  <c r="E6" i="3" s="1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2" i="4"/>
  <c r="A5" i="4"/>
  <c r="A6" i="4"/>
  <c r="A7" i="4"/>
  <c r="A8" i="4"/>
  <c r="A9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D8" i="3"/>
  <c r="H8" i="3" s="1"/>
  <c r="D9" i="3"/>
  <c r="H9" i="3" s="1"/>
  <c r="D10" i="3"/>
  <c r="H10" i="3" s="1"/>
  <c r="D11" i="3"/>
  <c r="H11" i="3" s="1"/>
  <c r="D12" i="3"/>
  <c r="H12" i="3" s="1"/>
  <c r="D13" i="3"/>
  <c r="H13" i="3" s="1"/>
  <c r="D14" i="3"/>
  <c r="H14" i="3" s="1"/>
  <c r="D15" i="3"/>
  <c r="H15" i="3" s="1"/>
  <c r="D3" i="3"/>
  <c r="D4" i="3"/>
  <c r="H4" i="3" s="1"/>
  <c r="D5" i="3"/>
  <c r="H5" i="3" s="1"/>
  <c r="D6" i="3"/>
  <c r="H6" i="3" s="1"/>
  <c r="D7" i="3"/>
  <c r="H7" i="3" s="1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E8" i="3"/>
  <c r="E9" i="3"/>
  <c r="E11" i="3"/>
  <c r="E14" i="3"/>
  <c r="E15" i="3"/>
  <c r="C3" i="3"/>
  <c r="C4" i="3"/>
  <c r="C5" i="3"/>
  <c r="C6" i="3"/>
  <c r="C7" i="3"/>
  <c r="C8" i="3"/>
  <c r="C9" i="3"/>
  <c r="C10" i="3"/>
  <c r="C11" i="3"/>
  <c r="C12" i="3"/>
  <c r="C13" i="3"/>
  <c r="C14" i="3"/>
  <c r="C15" i="3"/>
  <c r="B16" i="3"/>
  <c r="G16" i="3" s="1"/>
  <c r="E13" i="3" l="1"/>
  <c r="F13" i="3" s="1"/>
  <c r="G13" i="3" s="1"/>
  <c r="F9" i="3"/>
  <c r="G9" i="3" s="1"/>
  <c r="E10" i="3"/>
  <c r="F10" i="3" s="1"/>
  <c r="G10" i="3" s="1"/>
  <c r="E7" i="3"/>
  <c r="F15" i="3"/>
  <c r="G15" i="3" s="1"/>
  <c r="F4" i="3"/>
  <c r="G4" i="3" s="1"/>
  <c r="F11" i="3"/>
  <c r="G11" i="3" s="1"/>
  <c r="F14" i="3"/>
  <c r="G14" i="3" s="1"/>
  <c r="F5" i="3"/>
  <c r="G5" i="3" s="1"/>
  <c r="F12" i="3"/>
  <c r="G12" i="3" s="1"/>
  <c r="F6" i="3"/>
  <c r="G6" i="3" s="1"/>
  <c r="F3" i="3"/>
  <c r="G3" i="3" s="1"/>
  <c r="F8" i="3"/>
  <c r="G8" i="3" s="1"/>
  <c r="D17" i="3"/>
  <c r="T8" i="3" s="1"/>
  <c r="O6" i="3" l="1"/>
  <c r="O7" i="3"/>
  <c r="T9" i="3"/>
  <c r="T10" i="3" s="1"/>
  <c r="T21" i="3"/>
  <c r="T22" i="3" s="1"/>
  <c r="T23" i="3" s="1"/>
  <c r="O3" i="3"/>
  <c r="O4" i="3"/>
  <c r="O5" i="3"/>
  <c r="T11" i="3"/>
  <c r="E17" i="3"/>
  <c r="F7" i="3"/>
  <c r="G7" i="3" s="1"/>
  <c r="G17" i="3" s="1"/>
  <c r="F16" i="3" l="1"/>
  <c r="F17" i="3" s="1"/>
  <c r="C17" i="3" l="1"/>
  <c r="S8" i="3" s="1"/>
  <c r="A3" i="4"/>
  <c r="A4" i="4" s="1"/>
  <c r="B17" i="3"/>
  <c r="H17" i="3" s="1"/>
  <c r="S9" i="3" l="1"/>
  <c r="S21" i="3"/>
  <c r="S22" i="3" s="1"/>
  <c r="S23" i="3" s="1"/>
  <c r="S10" i="3"/>
  <c r="S11" i="3"/>
  <c r="R8" i="3"/>
  <c r="R9" i="3" l="1"/>
  <c r="R10" i="3" s="1"/>
  <c r="R21" i="3"/>
  <c r="R22" i="3" s="1"/>
  <c r="R23" i="3" s="1"/>
  <c r="R11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<sst xmlns="http://schemas.openxmlformats.org/spreadsheetml/2006/main" count="132" uniqueCount="96">
  <si>
    <t>Steps</t>
  </si>
  <si>
    <t>Glossary</t>
  </si>
  <si>
    <t>Step Number</t>
  </si>
  <si>
    <t>Action</t>
  </si>
  <si>
    <t>Term</t>
  </si>
  <si>
    <t>Definition</t>
  </si>
  <si>
    <t>Step 1</t>
  </si>
  <si>
    <t>Put the Budgeted areas in Green on the  Complete Budget Tracker</t>
  </si>
  <si>
    <t>Vendor</t>
  </si>
  <si>
    <t>A specific category related to the event, such as venue, lighting, sound, etc.</t>
  </si>
  <si>
    <t xml:space="preserve">Step 2 </t>
  </si>
  <si>
    <t>Put the Contingency Rate in the green brackets between the ( and %</t>
  </si>
  <si>
    <t>Supplier</t>
  </si>
  <si>
    <t>The company providing specific services or products as part of the overall vendor offerings.</t>
  </si>
  <si>
    <t>Step 3</t>
  </si>
  <si>
    <t xml:space="preserve">Fill in the green cells in the Ticket Calculator </t>
  </si>
  <si>
    <t>Committed</t>
  </si>
  <si>
    <t>An internal cost allocated to a specific vendor, which may align with the budget.</t>
  </si>
  <si>
    <t>Step 4</t>
  </si>
  <si>
    <t>Fill in the Events Cashbook Continuously</t>
  </si>
  <si>
    <t>Committed Cost Code</t>
  </si>
  <si>
    <t>A unique reference code used to track expenditures against a specific cost category.</t>
  </si>
  <si>
    <t>Step 5</t>
  </si>
  <si>
    <t>Have a great event!!</t>
  </si>
  <si>
    <t>Contingency</t>
  </si>
  <si>
    <t>A percentage of the budget set aside as a buffer for unexpected expenses.</t>
  </si>
  <si>
    <t>Budgeted</t>
  </si>
  <si>
    <t>The estimated amount allocated for various line items in the budget.</t>
  </si>
  <si>
    <t>Forecasted</t>
  </si>
  <si>
    <t>An estimate based on committed costs and expenditures to project future spending.</t>
  </si>
  <si>
    <t>Actual</t>
  </si>
  <si>
    <t>The total amount spent, reflecting real expenditures incurred during the event.</t>
  </si>
  <si>
    <t>Complete Budget Tracker</t>
  </si>
  <si>
    <t>Internal Commited Costs Tracker</t>
  </si>
  <si>
    <t>Planned Budget</t>
  </si>
  <si>
    <t>Commited</t>
  </si>
  <si>
    <t>Spent</t>
  </si>
  <si>
    <t>Commited Remaining</t>
  </si>
  <si>
    <t>Forecast</t>
  </si>
  <si>
    <t>Forecasted Budget Remaining</t>
  </si>
  <si>
    <t>Actual Budget Remaining</t>
  </si>
  <si>
    <t>Committed Budgeted</t>
  </si>
  <si>
    <t>Committed Remaining</t>
  </si>
  <si>
    <t>Committed Spent</t>
  </si>
  <si>
    <t>Venue Capacity</t>
  </si>
  <si>
    <t>Venue</t>
  </si>
  <si>
    <t>Expected Attendees Percentage</t>
  </si>
  <si>
    <t>Lighting and Sound</t>
  </si>
  <si>
    <t>Expected Attendees</t>
  </si>
  <si>
    <t>Insurance</t>
  </si>
  <si>
    <t>Profit Percentage to Make</t>
  </si>
  <si>
    <t>Security</t>
  </si>
  <si>
    <t>First Aid</t>
  </si>
  <si>
    <t>Marketing</t>
  </si>
  <si>
    <t>Costs</t>
  </si>
  <si>
    <t>Photography</t>
  </si>
  <si>
    <t>Amount to make Profit Percentage</t>
  </si>
  <si>
    <t>DJs</t>
  </si>
  <si>
    <t>Profit</t>
  </si>
  <si>
    <t>Performers</t>
  </si>
  <si>
    <t>Ticket Cost to Make Profit</t>
  </si>
  <si>
    <t>Food Vendors</t>
  </si>
  <si>
    <t>Wristbands</t>
  </si>
  <si>
    <t>Furniture/Decorations</t>
  </si>
  <si>
    <t>Miscellaneous</t>
  </si>
  <si>
    <t>Total</t>
  </si>
  <si>
    <t>Events Cashbook Reference Number</t>
  </si>
  <si>
    <t>Cashbook Reference Number</t>
  </si>
  <si>
    <t>Date</t>
  </si>
  <si>
    <t>Description</t>
  </si>
  <si>
    <t>TK001</t>
  </si>
  <si>
    <t>The University of St Andrews Students' Association</t>
  </si>
  <si>
    <t>LFX001</t>
  </si>
  <si>
    <t>V001</t>
  </si>
  <si>
    <t>The Old Course</t>
  </si>
  <si>
    <t>S001</t>
  </si>
  <si>
    <t>Ticket Calculator based on Percentage</t>
  </si>
  <si>
    <t>Ticket Calculator based on Amount</t>
  </si>
  <si>
    <t>Profit to Make</t>
  </si>
  <si>
    <t>Amount to make Profit</t>
  </si>
  <si>
    <t>Amount Budgeted for Wristbands</t>
  </si>
  <si>
    <t>Under 18 Wristband Costs</t>
  </si>
  <si>
    <t>St Andrews Wristband Company</t>
  </si>
  <si>
    <t>Dundee LFX Company</t>
  </si>
  <si>
    <t>Invoice for Lighting Costs</t>
  </si>
  <si>
    <t>Invoice for Venue</t>
  </si>
  <si>
    <t>Doughnut Stand Costs</t>
  </si>
  <si>
    <t>The Scotland Insurance Company</t>
  </si>
  <si>
    <t>Invoice for Insurance</t>
  </si>
  <si>
    <t>I001</t>
  </si>
  <si>
    <t>Lighting Costs</t>
  </si>
  <si>
    <t>Security Costs</t>
  </si>
  <si>
    <t>A Capella Society</t>
  </si>
  <si>
    <t>Acapella Costs</t>
  </si>
  <si>
    <r>
      <t xml:space="preserve">Contingency </t>
    </r>
    <r>
      <rPr>
        <b/>
        <sz val="11"/>
        <color rgb="FF00B050"/>
        <rFont val="Aptos Narrow"/>
        <family val="2"/>
        <scheme val="minor"/>
      </rPr>
      <t>(11%)</t>
    </r>
  </si>
  <si>
    <t>Miscellaneous Cost of Clear 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</si>
</sst>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164" formatCode="_-[$£-809]* #,##0.00_-;\-[$£-809]* #,##0.00_-;_-[$£-809]* &quot;-&quot;??_-;_-@_-"/>
    <numFmt numFmtId="165" formatCode="000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Display"/>
      <family val="2"/>
      <scheme val="major"/>
    </font>
    <font>
      <b/>
      <sz val="11"/>
      <color rgb="FF00B05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3">
    <xf numFmtId="0" fontId="0" fillId="0" borderId="0" xfId="0"/>
    <xf numFmtId="9" fontId="0" fillId="0" borderId="0" xfId="0" applyNumberFormat="1"/>
    <xf numFmtId="9" fontId="0" fillId="0" borderId="0" xfId="2" applyFont="1"/>
    <xf numFmtId="44" fontId="0" fillId="0" borderId="0" xfId="1" applyFont="1"/>
    <xf numFmtId="0" fontId="4" fillId="2" borderId="5" xfId="0" applyFont="1" applyFill="1" applyBorder="1" applyAlignment="1">
      <alignment readingOrder="1"/>
    </xf>
    <xf numFmtId="0" fontId="4" fillId="2" borderId="6" xfId="0" applyFont="1" applyFill="1" applyBorder="1" applyAlignment="1">
      <alignment readingOrder="1"/>
    </xf>
    <xf numFmtId="0" fontId="1" fillId="2" borderId="6" xfId="0" applyFont="1" applyFill="1" applyBorder="1"/>
    <xf numFmtId="0" fontId="4" fillId="2" borderId="7" xfId="0" applyFont="1" applyFill="1" applyBorder="1" applyAlignment="1">
      <alignment readingOrder="1"/>
    </xf>
    <xf numFmtId="0" fontId="1" fillId="0" borderId="8" xfId="0" applyFont="1" applyBorder="1"/>
    <xf numFmtId="0" fontId="0" fillId="3" borderId="0" xfId="0" applyFill="1"/>
    <xf numFmtId="164" fontId="0" fillId="4" borderId="1" xfId="0" applyNumberFormat="1" applyFill="1" applyBorder="1"/>
    <xf numFmtId="44" fontId="0" fillId="4" borderId="1" xfId="1" applyFont="1" applyFill="1" applyBorder="1"/>
    <xf numFmtId="164" fontId="1" fillId="4" borderId="1" xfId="0" applyNumberFormat="1" applyFont="1" applyFill="1" applyBorder="1"/>
    <xf numFmtId="44" fontId="1" fillId="4" borderId="1" xfId="1" applyFont="1" applyFill="1" applyBorder="1"/>
    <xf numFmtId="164" fontId="1" fillId="3" borderId="0" xfId="0" applyNumberFormat="1" applyFont="1" applyFill="1"/>
    <xf numFmtId="0" fontId="1" fillId="2" borderId="6" xfId="0" applyFont="1" applyFill="1" applyBorder="1" applyAlignment="1">
      <alignment wrapText="1"/>
    </xf>
    <xf numFmtId="0" fontId="0" fillId="0" borderId="0" xfId="1" applyNumberFormat="1" applyFont="1"/>
    <xf numFmtId="0" fontId="1" fillId="2" borderId="8" xfId="0" applyFont="1" applyFill="1" applyBorder="1"/>
    <xf numFmtId="0" fontId="1" fillId="2" borderId="12" xfId="0" applyFont="1" applyFill="1" applyBorder="1"/>
    <xf numFmtId="164" fontId="0" fillId="6" borderId="3" xfId="0" applyNumberFormat="1" applyFill="1" applyBorder="1"/>
    <xf numFmtId="164" fontId="0" fillId="6" borderId="2" xfId="0" applyNumberFormat="1" applyFill="1" applyBorder="1"/>
    <xf numFmtId="164" fontId="0" fillId="6" borderId="9" xfId="0" applyNumberFormat="1" applyFill="1" applyBorder="1"/>
    <xf numFmtId="164" fontId="0" fillId="4" borderId="4" xfId="0" applyNumberFormat="1" applyFill="1" applyBorder="1"/>
    <xf numFmtId="44" fontId="0" fillId="4" borderId="4" xfId="1" applyFont="1" applyFill="1" applyBorder="1"/>
    <xf numFmtId="164" fontId="0" fillId="4" borderId="10" xfId="0" applyNumberFormat="1" applyFill="1" applyBorder="1"/>
    <xf numFmtId="44" fontId="0" fillId="4" borderId="1" xfId="0" applyNumberFormat="1" applyFill="1" applyBorder="1"/>
    <xf numFmtId="0" fontId="1" fillId="7" borderId="13" xfId="0" applyFont="1" applyFill="1" applyBorder="1"/>
    <xf numFmtId="0" fontId="1" fillId="7" borderId="14" xfId="0" applyFont="1" applyFill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164" fontId="1" fillId="4" borderId="0" xfId="0" applyNumberFormat="1" applyFont="1" applyFill="1"/>
    <xf numFmtId="14" fontId="0" fillId="0" borderId="0" xfId="0" applyNumberFormat="1"/>
    <xf numFmtId="165" fontId="0" fillId="0" borderId="0" xfId="0" applyNumberFormat="1"/>
    <xf numFmtId="0" fontId="3" fillId="5" borderId="0" xfId="0" applyFont="1" applyFill="1" applyAlignment="1">
      <alignment horizontal="center"/>
    </xf>
    <xf numFmtId="0" fontId="0" fillId="4" borderId="1" xfId="0" applyFill="1" applyBorder="1" applyAlignment="1">
      <alignment horizontal="right"/>
    </xf>
    <xf numFmtId="9" fontId="0" fillId="4" borderId="1" xfId="2" applyFont="1" applyFill="1" applyBorder="1" applyAlignment="1">
      <alignment horizontal="right"/>
    </xf>
    <xf numFmtId="1" fontId="0" fillId="4" borderId="1" xfId="1" applyNumberFormat="1" applyFont="1" applyFill="1" applyBorder="1" applyAlignment="1">
      <alignment horizontal="right"/>
    </xf>
    <xf numFmtId="44" fontId="0" fillId="6" borderId="1" xfId="1" applyFont="1" applyFill="1" applyBorder="1" applyAlignment="1">
      <alignment horizontal="right"/>
    </xf>
    <xf numFmtId="0" fontId="3" fillId="5" borderId="11" xfId="0" applyFont="1" applyFill="1" applyBorder="1" applyAlignment="1">
      <alignment horizontal="center"/>
    </xf>
    <xf numFmtId="9" fontId="0" fillId="6" borderId="1" xfId="2" applyFont="1" applyFill="1" applyBorder="1" applyAlignment="1">
      <alignment horizontal="right"/>
    </xf>
    <xf numFmtId="0" fontId="0" fillId="6" borderId="1" xfId="0" applyFill="1" applyBorder="1" applyAlignment="1">
      <alignment horizontal="right"/>
    </xf>
  </cellXfs>
  <cellStyles count="3">
    <cellStyle name="Currency" xfId="1" builtinId="4"/>
    <cellStyle name="Normal" xfId="0" builtinId="0"/>
    <cellStyle name="Percent" xfId="2" builtinId="5"/>
  </cellStyles>
  <dxfs count="4">
    <dxf>
      <fill>
        <patternFill patternType="solid">
          <bgColor theme="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F0832-32E8-4A8D-AF16-06FC06D6EBBE}">
  <dimension ref="A1:E10"/>
  <sheetViews>
    <sheetView zoomScale="66" workbookViewId="0">
      <selection activeCell="B31" sqref="B31"/>
    </sheetView>
  </sheetViews>
  <sheetFormatPr defaultRowHeight="14.25" x14ac:dyDescent="0.45"/>
  <cols>
    <col min="1" max="1" width="12.3984375" bestFit="1" customWidth="1"/>
    <col min="2" max="2" width="58.1328125" bestFit="1" customWidth="1"/>
    <col min="4" max="4" width="20" bestFit="1" customWidth="1"/>
    <col min="5" max="5" width="77.59765625" bestFit="1" customWidth="1"/>
  </cols>
  <sheetData>
    <row r="1" spans="1:5" x14ac:dyDescent="0.45">
      <c r="A1" s="35" t="s">
        <v>0</v>
      </c>
      <c r="B1" s="35"/>
      <c r="D1" s="35" t="s">
        <v>1</v>
      </c>
      <c r="E1" s="35"/>
    </row>
    <row r="2" spans="1:5" x14ac:dyDescent="0.45">
      <c r="A2" s="26" t="s">
        <v>2</v>
      </c>
      <c r="B2" s="27" t="s">
        <v>3</v>
      </c>
      <c r="D2" s="26" t="s">
        <v>4</v>
      </c>
      <c r="E2" s="27" t="s">
        <v>5</v>
      </c>
    </row>
    <row r="3" spans="1:5" x14ac:dyDescent="0.45">
      <c r="A3" s="29" t="s">
        <v>6</v>
      </c>
      <c r="B3" s="28" t="s">
        <v>7</v>
      </c>
      <c r="D3" s="28" t="s">
        <v>8</v>
      </c>
      <c r="E3" s="28" t="s">
        <v>9</v>
      </c>
    </row>
    <row r="4" spans="1:5" x14ac:dyDescent="0.45">
      <c r="A4" s="29" t="s">
        <v>10</v>
      </c>
      <c r="B4" s="28" t="s">
        <v>11</v>
      </c>
      <c r="D4" s="28" t="s">
        <v>12</v>
      </c>
      <c r="E4" s="28" t="s">
        <v>13</v>
      </c>
    </row>
    <row r="5" spans="1:5" x14ac:dyDescent="0.45">
      <c r="A5" s="30" t="s">
        <v>14</v>
      </c>
      <c r="B5" s="28" t="s">
        <v>15</v>
      </c>
      <c r="D5" s="28" t="s">
        <v>16</v>
      </c>
      <c r="E5" s="28" t="s">
        <v>17</v>
      </c>
    </row>
    <row r="6" spans="1:5" x14ac:dyDescent="0.45">
      <c r="A6" s="31" t="s">
        <v>18</v>
      </c>
      <c r="B6" s="28" t="s">
        <v>19</v>
      </c>
      <c r="D6" s="28" t="s">
        <v>20</v>
      </c>
      <c r="E6" s="28" t="s">
        <v>21</v>
      </c>
    </row>
    <row r="7" spans="1:5" x14ac:dyDescent="0.45">
      <c r="A7" s="31" t="s">
        <v>22</v>
      </c>
      <c r="B7" s="28" t="s">
        <v>23</v>
      </c>
      <c r="D7" s="28" t="s">
        <v>24</v>
      </c>
      <c r="E7" s="28" t="s">
        <v>25</v>
      </c>
    </row>
    <row r="8" spans="1:5" x14ac:dyDescent="0.45">
      <c r="D8" s="28" t="s">
        <v>26</v>
      </c>
      <c r="E8" s="28" t="s">
        <v>27</v>
      </c>
    </row>
    <row r="9" spans="1:5" x14ac:dyDescent="0.45">
      <c r="D9" s="28" t="s">
        <v>28</v>
      </c>
      <c r="E9" s="28" t="s">
        <v>29</v>
      </c>
    </row>
    <row r="10" spans="1:5" x14ac:dyDescent="0.45">
      <c r="D10" s="28" t="s">
        <v>30</v>
      </c>
      <c r="E10" s="28" t="s">
        <v>31</v>
      </c>
    </row>
  </sheetData>
  <mergeCells count="2">
    <mergeCell ref="A1:B1"/>
    <mergeCell ref="D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05D5E-CFB3-4EBA-8031-293B37D49435}">
  <dimension ref="A1:T723"/>
  <sheetViews>
    <sheetView tabSelected="1" zoomScale="64" workbookViewId="0">
      <selection activeCell="H3" sqref="H3"/>
    </sheetView>
  </sheetViews>
  <sheetFormatPr defaultRowHeight="14.25" x14ac:dyDescent="0.45"/>
  <cols>
    <col min="1" max="1" width="19.59765625" bestFit="1" customWidth="1"/>
    <col min="2" max="2" width="13.6640625" bestFit="1" customWidth="1"/>
    <col min="3" max="3" width="11" bestFit="1" customWidth="1"/>
    <col min="4" max="4" width="10" bestFit="1" customWidth="1"/>
    <col min="5" max="5" width="18.59765625" bestFit="1" customWidth="1"/>
    <col min="6" max="6" width="11" bestFit="1" customWidth="1"/>
    <col min="7" max="7" width="25.265625" bestFit="1" customWidth="1"/>
    <col min="8" max="8" width="21.3984375" bestFit="1" customWidth="1"/>
    <col min="10" max="10" width="19.33203125" bestFit="1" customWidth="1"/>
    <col min="11" max="11" width="15.59765625" bestFit="1" customWidth="1"/>
    <col min="12" max="12" width="40.06640625" bestFit="1" customWidth="1"/>
    <col min="13" max="13" width="18.33203125" style="3" bestFit="1" customWidth="1"/>
    <col min="14" max="14" width="19.19921875" style="3" bestFit="1" customWidth="1"/>
    <col min="15" max="15" width="15.19921875" style="3" bestFit="1" customWidth="1"/>
    <col min="17" max="17" width="28.6640625" bestFit="1" customWidth="1"/>
    <col min="18" max="20" width="11" bestFit="1" customWidth="1"/>
  </cols>
  <sheetData>
    <row r="1" spans="1:20" ht="14.65" thickBot="1" x14ac:dyDescent="0.5">
      <c r="B1" s="40" t="s">
        <v>32</v>
      </c>
      <c r="C1" s="40"/>
      <c r="D1" s="40"/>
      <c r="E1" s="40"/>
      <c r="F1" s="40"/>
      <c r="G1" s="40"/>
      <c r="H1" s="40"/>
      <c r="J1" s="40" t="s">
        <v>33</v>
      </c>
      <c r="K1" s="40"/>
      <c r="L1" s="40"/>
      <c r="M1" s="40"/>
      <c r="N1" s="40"/>
      <c r="O1" s="40"/>
      <c r="Q1" s="35" t="s">
        <v>76</v>
      </c>
      <c r="R1" s="35"/>
      <c r="S1" s="35"/>
      <c r="T1" s="35"/>
    </row>
    <row r="2" spans="1:20" ht="15" thickTop="1" thickBot="1" x14ac:dyDescent="0.5">
      <c r="B2" s="6" t="s">
        <v>34</v>
      </c>
      <c r="C2" s="6" t="s">
        <v>35</v>
      </c>
      <c r="D2" s="6" t="s">
        <v>36</v>
      </c>
      <c r="E2" s="6" t="s">
        <v>37</v>
      </c>
      <c r="F2" s="6" t="s">
        <v>38</v>
      </c>
      <c r="G2" s="6" t="s">
        <v>39</v>
      </c>
      <c r="H2" s="6" t="s">
        <v>40</v>
      </c>
      <c r="J2" s="6" t="s">
        <v>20</v>
      </c>
      <c r="K2" s="6" t="s">
        <v>8</v>
      </c>
      <c r="L2" s="6" t="s">
        <v>12</v>
      </c>
      <c r="M2" s="6" t="s">
        <v>41</v>
      </c>
      <c r="N2" s="6" t="s">
        <v>42</v>
      </c>
      <c r="O2" s="6" t="s">
        <v>43</v>
      </c>
      <c r="Q2" s="17" t="s">
        <v>44</v>
      </c>
      <c r="R2" s="42">
        <v>600</v>
      </c>
      <c r="S2" s="42"/>
      <c r="T2" s="42"/>
    </row>
    <row r="3" spans="1:20" ht="15" thickTop="1" thickBot="1" x14ac:dyDescent="0.5">
      <c r="A3" s="4" t="s">
        <v>45</v>
      </c>
      <c r="B3" s="19">
        <v>7000</v>
      </c>
      <c r="C3" s="22">
        <f>SUMIF('Events Cashbook TO FILL IN'!$D$2:$D$99,'Budget and Ticketing Tracker'!A3, 'Events Cashbook TO FILL IN'!$H$2:$H$99)</f>
        <v>7000</v>
      </c>
      <c r="D3" s="22">
        <f>SUMIF('Events Cashbook TO FILL IN'!$D$2:$D$99, A3, 'Events Cashbook TO FILL IN'!$I$2:$I$99)</f>
        <v>0</v>
      </c>
      <c r="E3" s="22">
        <f>SUMIF('Events Cashbook TO FILL IN'!$D$2:$D$99,'Budget and Ticketing Tracker'!A3, 'Events Cashbook TO FILL IN'!$J$2:$J$99)</f>
        <v>7000</v>
      </c>
      <c r="F3" s="22">
        <f t="shared" ref="F3:F15" si="0">IF(E3&gt;=0, D3+E3, D3)</f>
        <v>7000</v>
      </c>
      <c r="G3" s="22">
        <f t="shared" ref="G3:G15" si="1">B3-F3</f>
        <v>0</v>
      </c>
      <c r="H3" s="23">
        <f>B3-D3</f>
        <v>7000</v>
      </c>
      <c r="J3" t="str" cm="1">
        <f t="array" ref="J3:N7">_xlfn.SORTBY(
    _xlfn._xlws.FILTER(
        CHOOSE({1,2,3,4,5},
            'Events Cashbook TO FILL IN'!E2:E400,
            'Events Cashbook TO FILL IN'!D2:D400,
            'Events Cashbook TO FILL IN'!F2:F400,
            'Events Cashbook TO FILL IN'!H2:H400,
            'Events Cashbook TO FILL IN'!J2:J400
        ),
        'Events Cashbook TO FILL IN'!H2:H400&lt;&gt;""
    ),
    MATCH(
        _xlfn._xlws.FILTER('Events Cashbook TO FILL IN'!D2:D400, 'Events Cashbook TO FILL IN'!H2:H400&lt;&gt;""),
        {"Venue","Lighting and Sound","Insurance","Security","First Aid","Marketing","Photography","DJs","Performers","Food Vendors","Wristbands","Furniture/Decorations","Miscellaneous"},
        0
    ),
    1,     _xlfn._xlws.FILTER('Events Cashbook TO FILL IN'!E2:E284, 'Events Cashbook TO FILL IN'!H2:H284&lt;&gt;""), -1 )</f>
        <v>V001</v>
      </c>
      <c r="K3" t="str">
        <v>Venue</v>
      </c>
      <c r="L3" t="str">
        <v>The Old Course</v>
      </c>
      <c r="M3" s="3">
        <v>7000</v>
      </c>
      <c r="N3" s="3">
        <v>7000</v>
      </c>
      <c r="O3" s="3">
        <f>IF(J3&lt;&gt;"", SUMIF('Events Cashbook TO FILL IN'!$E$2:$E$1048576,J3,'Events Cashbook TO FILL IN'!$I$2:$I$1048576), "")</f>
        <v>0</v>
      </c>
      <c r="Q3" s="17" t="s">
        <v>46</v>
      </c>
      <c r="R3" s="41">
        <v>0.8</v>
      </c>
      <c r="S3" s="41"/>
      <c r="T3" s="41"/>
    </row>
    <row r="4" spans="1:20" ht="15" thickTop="1" thickBot="1" x14ac:dyDescent="0.5">
      <c r="A4" s="5" t="s">
        <v>47</v>
      </c>
      <c r="B4" s="20">
        <v>3000</v>
      </c>
      <c r="C4" s="10">
        <f>SUMIF('Events Cashbook TO FILL IN'!$D$2:$D$99,'Budget and Ticketing Tracker'!A4, 'Events Cashbook TO FILL IN'!$H$2:$H$99)</f>
        <v>2500</v>
      </c>
      <c r="D4" s="10">
        <f>SUMIF('Events Cashbook TO FILL IN'!$D$2:$D$99, A4, 'Events Cashbook TO FILL IN'!$I$2:$I$99)</f>
        <v>3100</v>
      </c>
      <c r="E4" s="10">
        <f>SUMIF('Events Cashbook TO FILL IN'!$D$2:$D$99,'Budget and Ticketing Tracker'!A4, 'Events Cashbook TO FILL IN'!$J$2:$J$99)</f>
        <v>0</v>
      </c>
      <c r="F4" s="10">
        <f t="shared" si="0"/>
        <v>3100</v>
      </c>
      <c r="G4" s="10">
        <f t="shared" si="1"/>
        <v>-100</v>
      </c>
      <c r="H4" s="11">
        <f>B4-D4</f>
        <v>-100</v>
      </c>
      <c r="J4" t="str">
        <v>LFX001</v>
      </c>
      <c r="K4" t="str">
        <v>Lighting and Sound</v>
      </c>
      <c r="L4" t="str">
        <v>Dundee LFX Company</v>
      </c>
      <c r="M4" s="3">
        <v>2500</v>
      </c>
      <c r="N4" s="3">
        <v>0</v>
      </c>
      <c r="O4" s="3">
        <f>IF(J4&lt;&gt;"", SUMIF('Events Cashbook TO FILL IN'!$E$2:$E$1048576,J4,'Events Cashbook TO FILL IN'!$I$2:$I$1048576), "")</f>
        <v>3100</v>
      </c>
      <c r="Q4" s="17" t="s">
        <v>48</v>
      </c>
      <c r="R4" s="38">
        <f>R3*R2</f>
        <v>480</v>
      </c>
      <c r="S4" s="38"/>
      <c r="T4" s="38"/>
    </row>
    <row r="5" spans="1:20" ht="15" thickTop="1" thickBot="1" x14ac:dyDescent="0.5">
      <c r="A5" s="5" t="s">
        <v>49</v>
      </c>
      <c r="B5" s="20">
        <v>100</v>
      </c>
      <c r="C5" s="10">
        <f>SUMIF('Events Cashbook TO FILL IN'!$D$2:$D$99,'Budget and Ticketing Tracker'!A5, 'Events Cashbook TO FILL IN'!$H$2:$H$99)</f>
        <v>250</v>
      </c>
      <c r="D5" s="10">
        <f>SUMIF('Events Cashbook TO FILL IN'!$D$2:$D$99, A5, 'Events Cashbook TO FILL IN'!$I$2:$I$99)</f>
        <v>75</v>
      </c>
      <c r="E5" s="10">
        <f>SUMIF('Events Cashbook TO FILL IN'!$D$2:$D$99,'Budget and Ticketing Tracker'!A5, 'Events Cashbook TO FILL IN'!$J$2:$J$99)</f>
        <v>175</v>
      </c>
      <c r="F5" s="10">
        <f t="shared" si="0"/>
        <v>250</v>
      </c>
      <c r="G5" s="10">
        <f t="shared" si="1"/>
        <v>-150</v>
      </c>
      <c r="H5" s="11">
        <f t="shared" ref="H5:H15" si="2">B5-D5</f>
        <v>25</v>
      </c>
      <c r="J5" t="str">
        <v>I001</v>
      </c>
      <c r="K5" t="str">
        <v>Insurance</v>
      </c>
      <c r="L5" t="str">
        <v>The Scotland Insurance Company</v>
      </c>
      <c r="M5" s="3">
        <v>250</v>
      </c>
      <c r="N5" s="3">
        <v>175</v>
      </c>
      <c r="O5" s="3">
        <f>IF(J5&lt;&gt;"", SUMIF('Events Cashbook TO FILL IN'!$E$2:$E$1048576,J5,'Events Cashbook TO FILL IN'!$I$2:$I$1048576), "")</f>
        <v>75</v>
      </c>
      <c r="Q5" s="17" t="s">
        <v>50</v>
      </c>
      <c r="R5" s="41">
        <v>0.1</v>
      </c>
      <c r="S5" s="41"/>
      <c r="T5" s="41"/>
    </row>
    <row r="6" spans="1:20" ht="15" thickTop="1" thickBot="1" x14ac:dyDescent="0.5">
      <c r="A6" s="5" t="s">
        <v>51</v>
      </c>
      <c r="B6" s="20">
        <v>2500</v>
      </c>
      <c r="C6" s="10">
        <f>SUMIF('Events Cashbook TO FILL IN'!$D$2:$D$99,'Budget and Ticketing Tracker'!A6, 'Events Cashbook TO FILL IN'!$H$2:$H$99)</f>
        <v>4000</v>
      </c>
      <c r="D6" s="10">
        <f>SUMIF('Events Cashbook TO FILL IN'!$D$2:$D$99, A6, 'Events Cashbook TO FILL IN'!$I$2:$I$99)</f>
        <v>4500</v>
      </c>
      <c r="E6" s="10">
        <f>SUMIF('Events Cashbook TO FILL IN'!$D$2:$D$99,'Budget and Ticketing Tracker'!A6, 'Events Cashbook TO FILL IN'!$J$2:$J$99)</f>
        <v>0</v>
      </c>
      <c r="F6" s="10">
        <f t="shared" si="0"/>
        <v>4500</v>
      </c>
      <c r="G6" s="10">
        <f t="shared" si="1"/>
        <v>-2000</v>
      </c>
      <c r="H6" s="11">
        <f t="shared" si="2"/>
        <v>-2000</v>
      </c>
      <c r="J6" t="str">
        <v>S001</v>
      </c>
      <c r="K6" t="str">
        <v>Security</v>
      </c>
      <c r="L6" t="str">
        <v>The University of St Andrews Students' Association</v>
      </c>
      <c r="M6" s="3">
        <v>4000</v>
      </c>
      <c r="N6" s="3">
        <v>0</v>
      </c>
      <c r="O6" s="3">
        <f>IF(J6&lt;&gt;"", SUMIF('Events Cashbook TO FILL IN'!$E$2:$E$1048576,J6,'Events Cashbook TO FILL IN'!$I$2:$I$1048576), "")</f>
        <v>4500</v>
      </c>
    </row>
    <row r="7" spans="1:20" ht="15" thickTop="1" thickBot="1" x14ac:dyDescent="0.5">
      <c r="A7" s="5" t="s">
        <v>52</v>
      </c>
      <c r="B7" s="20">
        <v>200</v>
      </c>
      <c r="C7" s="10">
        <f>SUMIF('Events Cashbook TO FILL IN'!$D$2:$D$99,'Budget and Ticketing Tracker'!A7, 'Events Cashbook TO FILL IN'!$H$2:$H$99)</f>
        <v>0</v>
      </c>
      <c r="D7" s="10">
        <f>SUMIF('Events Cashbook TO FILL IN'!$D$2:$D$99, A7, 'Events Cashbook TO FILL IN'!$I$2:$I$99)</f>
        <v>0</v>
      </c>
      <c r="E7" s="10">
        <f>SUMIF('Events Cashbook TO FILL IN'!$D$2:$D$99,'Budget and Ticketing Tracker'!A7, 'Events Cashbook TO FILL IN'!$J$2:$J$99)</f>
        <v>0</v>
      </c>
      <c r="F7" s="10">
        <f t="shared" si="0"/>
        <v>0</v>
      </c>
      <c r="G7" s="10">
        <f t="shared" si="1"/>
        <v>200</v>
      </c>
      <c r="H7" s="11">
        <f t="shared" si="2"/>
        <v>200</v>
      </c>
      <c r="J7" t="str">
        <v>TK001</v>
      </c>
      <c r="K7" t="str">
        <v>Wristbands</v>
      </c>
      <c r="L7" t="str">
        <v>St Andrews Wristband Company</v>
      </c>
      <c r="M7" s="3">
        <v>200</v>
      </c>
      <c r="N7" s="3">
        <v>160</v>
      </c>
      <c r="O7" s="3">
        <f>IF(J7&lt;&gt;"", SUMIF('Events Cashbook TO FILL IN'!$E$2:$E$1048576,J7,'Events Cashbook TO FILL IN'!$I$2:$I$1048576), "")</f>
        <v>40</v>
      </c>
      <c r="R7" s="18" t="s">
        <v>26</v>
      </c>
      <c r="S7" s="18" t="s">
        <v>28</v>
      </c>
      <c r="T7" s="18" t="s">
        <v>30</v>
      </c>
    </row>
    <row r="8" spans="1:20" ht="15" thickTop="1" thickBot="1" x14ac:dyDescent="0.5">
      <c r="A8" s="5" t="s">
        <v>53</v>
      </c>
      <c r="B8" s="20">
        <v>1000</v>
      </c>
      <c r="C8" s="10">
        <f>SUMIF('Events Cashbook TO FILL IN'!$D$2:$D$99,'Budget and Ticketing Tracker'!A8, 'Events Cashbook TO FILL IN'!$H$2:$H$99)</f>
        <v>0</v>
      </c>
      <c r="D8" s="10">
        <f>SUMIF('Events Cashbook TO FILL IN'!$D$2:$D$99, A8, 'Events Cashbook TO FILL IN'!$I$2:$I$99)</f>
        <v>0</v>
      </c>
      <c r="E8" s="10">
        <f>SUMIF('Events Cashbook TO FILL IN'!$D$2:$D$99,'Budget and Ticketing Tracker'!A8, 'Events Cashbook TO FILL IN'!$J$2:$J$99)</f>
        <v>0</v>
      </c>
      <c r="F8" s="10">
        <f t="shared" si="0"/>
        <v>0</v>
      </c>
      <c r="G8" s="10">
        <f t="shared" si="1"/>
        <v>1000</v>
      </c>
      <c r="H8" s="11">
        <f t="shared" si="2"/>
        <v>1000</v>
      </c>
      <c r="O8" s="3" t="str">
        <f>IF(J8&lt;&gt;"", SUMIF('Events Cashbook TO FILL IN'!$E$2:$E$1048576,J8,'Events Cashbook TO FILL IN'!$I$2:$I$1048576), "")</f>
        <v/>
      </c>
      <c r="Q8" s="17" t="s">
        <v>54</v>
      </c>
      <c r="R8" s="10">
        <f>B17</f>
        <v>24586.5</v>
      </c>
      <c r="S8" s="10">
        <f t="shared" ref="S8:T8" si="3">C17</f>
        <v>13950</v>
      </c>
      <c r="T8" s="10">
        <f t="shared" si="3"/>
        <v>9415</v>
      </c>
    </row>
    <row r="9" spans="1:20" ht="15" thickTop="1" thickBot="1" x14ac:dyDescent="0.5">
      <c r="A9" s="5" t="s">
        <v>55</v>
      </c>
      <c r="B9" s="20">
        <v>50</v>
      </c>
      <c r="C9" s="10">
        <f>SUMIF('Events Cashbook TO FILL IN'!$D$2:$D$99,'Budget and Ticketing Tracker'!A9, 'Events Cashbook TO FILL IN'!$H$2:$H$99)</f>
        <v>0</v>
      </c>
      <c r="D9" s="10">
        <f>SUMIF('Events Cashbook TO FILL IN'!$D$2:$D$99, A9, 'Events Cashbook TO FILL IN'!$I$2:$I$99)</f>
        <v>0</v>
      </c>
      <c r="E9" s="10">
        <f>SUMIF('Events Cashbook TO FILL IN'!$D$2:$D$99,'Budget and Ticketing Tracker'!A9, 'Events Cashbook TO FILL IN'!$J$2:$J$99)</f>
        <v>0</v>
      </c>
      <c r="F9" s="10">
        <f t="shared" si="0"/>
        <v>0</v>
      </c>
      <c r="G9" s="10">
        <f t="shared" si="1"/>
        <v>50</v>
      </c>
      <c r="H9" s="11">
        <f t="shared" si="2"/>
        <v>50</v>
      </c>
      <c r="O9" s="3" t="str">
        <f>IF(J9&lt;&gt;"", SUMIF('Events Cashbook TO FILL IN'!$E$2:$E$1048576,J9,'Events Cashbook TO FILL IN'!$I$2:$I$1048576), "")</f>
        <v/>
      </c>
      <c r="Q9" s="17" t="s">
        <v>56</v>
      </c>
      <c r="R9" s="11">
        <f>((($R$5)*R8))+R8</f>
        <v>27045.15</v>
      </c>
      <c r="S9" s="11">
        <f t="shared" ref="S9:T9" si="4">((($R$5)*S8))+S8</f>
        <v>15345</v>
      </c>
      <c r="T9" s="11">
        <f t="shared" si="4"/>
        <v>10356.5</v>
      </c>
    </row>
    <row r="10" spans="1:20" ht="15" thickTop="1" thickBot="1" x14ac:dyDescent="0.5">
      <c r="A10" s="5" t="s">
        <v>57</v>
      </c>
      <c r="B10" s="20">
        <v>300</v>
      </c>
      <c r="C10" s="10">
        <f>SUMIF('Events Cashbook TO FILL IN'!$D$2:$D$99,'Budget and Ticketing Tracker'!A10, 'Events Cashbook TO FILL IN'!$H$2:$H$99)</f>
        <v>0</v>
      </c>
      <c r="D10" s="10">
        <f>SUMIF('Events Cashbook TO FILL IN'!$D$2:$D$99, A10, 'Events Cashbook TO FILL IN'!$I$2:$I$99)</f>
        <v>0</v>
      </c>
      <c r="E10" s="10">
        <f>SUMIF('Events Cashbook TO FILL IN'!$D$2:$D$99,'Budget and Ticketing Tracker'!A10, 'Events Cashbook TO FILL IN'!$J$2:$J$99)</f>
        <v>0</v>
      </c>
      <c r="F10" s="10">
        <f>IF(E10&gt;=0, D10+E10, D10)</f>
        <v>0</v>
      </c>
      <c r="G10" s="10">
        <f t="shared" si="1"/>
        <v>300</v>
      </c>
      <c r="H10" s="11">
        <f t="shared" si="2"/>
        <v>300</v>
      </c>
      <c r="O10" s="3" t="str">
        <f>IF(J10&lt;&gt;"", SUMIF('Events Cashbook TO FILL IN'!$E$2:$E$1048576,J10,'Events Cashbook TO FILL IN'!$I$2:$I$1048576), "")</f>
        <v/>
      </c>
      <c r="Q10" s="17" t="s">
        <v>58</v>
      </c>
      <c r="R10" s="25">
        <f>R9-R8</f>
        <v>2458.6500000000015</v>
      </c>
      <c r="S10" s="25">
        <f t="shared" ref="S10:T10" si="5">S9-S8</f>
        <v>1395</v>
      </c>
      <c r="T10" s="25">
        <f t="shared" si="5"/>
        <v>941.5</v>
      </c>
    </row>
    <row r="11" spans="1:20" ht="15" thickTop="1" thickBot="1" x14ac:dyDescent="0.5">
      <c r="A11" s="5" t="s">
        <v>59</v>
      </c>
      <c r="B11" s="20">
        <v>4000</v>
      </c>
      <c r="C11" s="10">
        <f>SUMIF('Events Cashbook TO FILL IN'!$D$2:$D$99,'Budget and Ticketing Tracker'!A11, 'Events Cashbook TO FILL IN'!$H$2:$H$99)</f>
        <v>0</v>
      </c>
      <c r="D11" s="10">
        <f>SUMIF('Events Cashbook TO FILL IN'!$D$2:$D$99, A11, 'Events Cashbook TO FILL IN'!$I$2:$I$99)</f>
        <v>0</v>
      </c>
      <c r="E11" s="10">
        <f>SUMIF('Events Cashbook TO FILL IN'!$D$2:$D$99,'Budget and Ticketing Tracker'!A11, 'Events Cashbook TO FILL IN'!$J$2:$J$99)</f>
        <v>0</v>
      </c>
      <c r="F11" s="10">
        <f t="shared" si="0"/>
        <v>0</v>
      </c>
      <c r="G11" s="10">
        <f t="shared" si="1"/>
        <v>4000</v>
      </c>
      <c r="H11" s="11">
        <f t="shared" si="2"/>
        <v>4000</v>
      </c>
      <c r="O11" s="3" t="str">
        <f>IF(J11&lt;&gt;"", SUMIF('Events Cashbook TO FILL IN'!$E$2:$E$1048576,J11,'Events Cashbook TO FILL IN'!$I$2:$I$1048576), "")</f>
        <v/>
      </c>
      <c r="Q11" s="17" t="s">
        <v>60</v>
      </c>
      <c r="R11" s="11">
        <f>R9/$R$4</f>
        <v>56.3440625</v>
      </c>
      <c r="S11" s="11">
        <f t="shared" ref="S11:T11" si="6">S9/$R$4</f>
        <v>31.96875</v>
      </c>
      <c r="T11" s="11">
        <f t="shared" si="6"/>
        <v>21.576041666666665</v>
      </c>
    </row>
    <row r="12" spans="1:20" ht="15" thickTop="1" thickBot="1" x14ac:dyDescent="0.5">
      <c r="A12" s="5" t="s">
        <v>61</v>
      </c>
      <c r="B12" s="20">
        <v>2000</v>
      </c>
      <c r="C12" s="10">
        <f>SUMIF('Events Cashbook TO FILL IN'!$D$2:$D$99,'Budget and Ticketing Tracker'!A12, 'Events Cashbook TO FILL IN'!$H$2:$H$99)</f>
        <v>0</v>
      </c>
      <c r="D12" s="10">
        <f>SUMIF('Events Cashbook TO FILL IN'!$D$2:$D$99, A12, 'Events Cashbook TO FILL IN'!$I$2:$I$99)</f>
        <v>1500</v>
      </c>
      <c r="E12" s="10">
        <f>SUMIF('Events Cashbook TO FILL IN'!$D$2:$D$99,'Budget and Ticketing Tracker'!A12, 'Events Cashbook TO FILL IN'!$J$2:$J$99)</f>
        <v>0</v>
      </c>
      <c r="F12" s="10">
        <f t="shared" si="0"/>
        <v>1500</v>
      </c>
      <c r="G12" s="10">
        <f t="shared" si="1"/>
        <v>500</v>
      </c>
      <c r="H12" s="11">
        <f t="shared" si="2"/>
        <v>500</v>
      </c>
      <c r="O12" s="3" t="str">
        <f>IF(J12&lt;&gt;"", SUMIF('Events Cashbook TO FILL IN'!$E$2:$E$1048576,J12,'Events Cashbook TO FILL IN'!$I$2:$I$1048576), "")</f>
        <v/>
      </c>
    </row>
    <row r="13" spans="1:20" ht="15" thickTop="1" thickBot="1" x14ac:dyDescent="0.5">
      <c r="A13" s="5" t="s">
        <v>62</v>
      </c>
      <c r="B13" s="20">
        <v>500</v>
      </c>
      <c r="C13" s="10">
        <f>SUMIF('Events Cashbook TO FILL IN'!$D$2:$D$99,'Budget and Ticketing Tracker'!A13, 'Events Cashbook TO FILL IN'!$H$2:$H$99)</f>
        <v>200</v>
      </c>
      <c r="D13" s="10">
        <f>SUMIF('Events Cashbook TO FILL IN'!$D$2:$D$99, A13, 'Events Cashbook TO FILL IN'!$I$2:$I$99)</f>
        <v>40</v>
      </c>
      <c r="E13" s="10">
        <f>SUMIF('Events Cashbook TO FILL IN'!$D$2:$D$99,'Budget and Ticketing Tracker'!A13, 'Events Cashbook TO FILL IN'!$J$2:$J$99)</f>
        <v>160</v>
      </c>
      <c r="F13" s="10">
        <f t="shared" si="0"/>
        <v>200</v>
      </c>
      <c r="G13" s="10">
        <f t="shared" si="1"/>
        <v>300</v>
      </c>
      <c r="H13" s="11">
        <f t="shared" si="2"/>
        <v>460</v>
      </c>
      <c r="O13" s="3" t="str">
        <f>IF(J13&lt;&gt;"", SUMIF('Events Cashbook TO FILL IN'!$E$2:$E$1048576,J13,'Events Cashbook TO FILL IN'!$I$2:$I$1048576), "")</f>
        <v/>
      </c>
    </row>
    <row r="14" spans="1:20" ht="15" thickTop="1" thickBot="1" x14ac:dyDescent="0.5">
      <c r="A14" s="5" t="s">
        <v>63</v>
      </c>
      <c r="B14" s="20">
        <v>500</v>
      </c>
      <c r="C14" s="10">
        <f>SUMIF('Events Cashbook TO FILL IN'!$D$2:$D$99,'Budget and Ticketing Tracker'!A14, 'Events Cashbook TO FILL IN'!$H$2:$H$99)</f>
        <v>0</v>
      </c>
      <c r="D14" s="10">
        <f>SUMIF('Events Cashbook TO FILL IN'!$D$2:$D$99, A14, 'Events Cashbook TO FILL IN'!$I$2:$I$99)</f>
        <v>0</v>
      </c>
      <c r="E14" s="10">
        <f>SUMIF('Events Cashbook TO FILL IN'!$D$2:$D$99,'Budget and Ticketing Tracker'!A14, 'Events Cashbook TO FILL IN'!$J$2:$J$99)</f>
        <v>0</v>
      </c>
      <c r="F14" s="10">
        <f t="shared" si="0"/>
        <v>0</v>
      </c>
      <c r="G14" s="10">
        <f t="shared" si="1"/>
        <v>500</v>
      </c>
      <c r="H14" s="11">
        <f t="shared" si="2"/>
        <v>500</v>
      </c>
      <c r="O14" s="3" t="str">
        <f>IF(J14&lt;&gt;"", SUMIF('Events Cashbook TO FILL IN'!$E$2:$E$1048576,J14,'Events Cashbook TO FILL IN'!$I$2:$I$1048576), "")</f>
        <v/>
      </c>
      <c r="Q14" s="35" t="s">
        <v>77</v>
      </c>
      <c r="R14" s="35"/>
      <c r="S14" s="35"/>
      <c r="T14" s="35"/>
    </row>
    <row r="15" spans="1:20" ht="15" thickTop="1" thickBot="1" x14ac:dyDescent="0.5">
      <c r="A15" s="5" t="s">
        <v>64</v>
      </c>
      <c r="B15" s="21">
        <v>1000</v>
      </c>
      <c r="C15" s="10">
        <f>SUMIF('Events Cashbook TO FILL IN'!$D$2:$D$99,'Budget and Ticketing Tracker'!A15, 'Events Cashbook TO FILL IN'!$H$2:$H$99)</f>
        <v>0</v>
      </c>
      <c r="D15" s="10">
        <f>SUMIF('Events Cashbook TO FILL IN'!$D$2:$D$99, A15, 'Events Cashbook TO FILL IN'!$I$2:$I$99)</f>
        <v>200</v>
      </c>
      <c r="E15" s="10">
        <f>SUMIF('Events Cashbook TO FILL IN'!$D$2:$D$99,'Budget and Ticketing Tracker'!A15, 'Events Cashbook TO FILL IN'!$J$2:$J$99)</f>
        <v>0</v>
      </c>
      <c r="F15" s="24">
        <f t="shared" si="0"/>
        <v>200</v>
      </c>
      <c r="G15" s="10">
        <f t="shared" si="1"/>
        <v>800</v>
      </c>
      <c r="H15" s="11">
        <f t="shared" si="2"/>
        <v>800</v>
      </c>
      <c r="O15" s="3" t="str">
        <f>IF(J15&lt;&gt;"", SUMIF('Events Cashbook TO FILL IN'!$E$2:$E$1048576,J15,'Events Cashbook TO FILL IN'!$I$2:$I$1048576), "")</f>
        <v/>
      </c>
      <c r="Q15" s="17" t="s">
        <v>44</v>
      </c>
      <c r="R15" s="36">
        <f>R2</f>
        <v>600</v>
      </c>
      <c r="S15" s="36"/>
      <c r="T15" s="36"/>
    </row>
    <row r="16" spans="1:20" ht="15" thickTop="1" thickBot="1" x14ac:dyDescent="0.5">
      <c r="A16" s="8" t="s">
        <v>94</v>
      </c>
      <c r="B16" s="12">
        <f>((MID($A$16, FIND("(", $A$16) + 1, FIND("%", $A$16) - FIND("(", $A$16) - 1))/100)*SUM(B3:B15)</f>
        <v>2436.5</v>
      </c>
      <c r="C16" s="14"/>
      <c r="D16" s="14"/>
      <c r="E16" s="14"/>
      <c r="F16" s="12">
        <f>((MID($A$16, FIND("(", $A$16) + 1, FIND("%", $A$16) - FIND("(", $A$16) - 1))/100)*SUM(F3:F15)</f>
        <v>1842.5</v>
      </c>
      <c r="G16" s="32">
        <f>B16</f>
        <v>2436.5</v>
      </c>
      <c r="H16" s="9"/>
      <c r="O16" s="3" t="str">
        <f>IF(J16&lt;&gt;"", SUMIF('Events Cashbook TO FILL IN'!$E$2:$E$1048576,J16,'Events Cashbook TO FILL IN'!$I$2:$I$1048576), "")</f>
        <v/>
      </c>
      <c r="Q16" s="17" t="s">
        <v>46</v>
      </c>
      <c r="R16" s="37">
        <f>R3</f>
        <v>0.8</v>
      </c>
      <c r="S16" s="37"/>
      <c r="T16" s="37"/>
    </row>
    <row r="17" spans="1:20" ht="15" thickTop="1" thickBot="1" x14ac:dyDescent="0.5">
      <c r="A17" s="7" t="s">
        <v>65</v>
      </c>
      <c r="B17" s="12">
        <f>SUM(B3:B16)</f>
        <v>24586.5</v>
      </c>
      <c r="C17" s="12">
        <f t="shared" ref="C17:G17" si="7">SUM(C3:C16)</f>
        <v>13950</v>
      </c>
      <c r="D17" s="12">
        <f t="shared" si="7"/>
        <v>9415</v>
      </c>
      <c r="E17" s="12">
        <f t="shared" si="7"/>
        <v>7335</v>
      </c>
      <c r="F17" s="12">
        <f t="shared" si="7"/>
        <v>18592.5</v>
      </c>
      <c r="G17" s="12">
        <f t="shared" si="7"/>
        <v>7836.5</v>
      </c>
      <c r="H17" s="13">
        <f>B17-D17</f>
        <v>15171.5</v>
      </c>
      <c r="O17" s="3" t="str">
        <f>IF(J17&lt;&gt;"", SUMIF('Events Cashbook TO FILL IN'!$E$2:$E$1048576,J17,'Events Cashbook TO FILL IN'!$I$2:$I$1048576), "")</f>
        <v/>
      </c>
      <c r="Q17" s="17" t="s">
        <v>48</v>
      </c>
      <c r="R17" s="38">
        <f>R16*R15</f>
        <v>480</v>
      </c>
      <c r="S17" s="38"/>
      <c r="T17" s="38"/>
    </row>
    <row r="18" spans="1:20" ht="15" thickTop="1" thickBot="1" x14ac:dyDescent="0.5">
      <c r="O18" s="3" t="str">
        <f>IF(J18&lt;&gt;"", SUMIF('Events Cashbook TO FILL IN'!$E$2:$E$1048576,J18,'Events Cashbook TO FILL IN'!$I$2:$I$1048576), "")</f>
        <v/>
      </c>
      <c r="Q18" s="17" t="s">
        <v>78</v>
      </c>
      <c r="R18" s="39">
        <v>2000</v>
      </c>
      <c r="S18" s="39"/>
      <c r="T18" s="39"/>
    </row>
    <row r="19" spans="1:20" ht="15" thickTop="1" thickBot="1" x14ac:dyDescent="0.5">
      <c r="O19" s="3" t="str">
        <f>IF(J19&lt;&gt;"", SUMIF('Events Cashbook TO FILL IN'!$E$2:$E$1048576,J19,'Events Cashbook TO FILL IN'!$I$2:$I$1048576), "")</f>
        <v/>
      </c>
    </row>
    <row r="20" spans="1:20" ht="15" thickTop="1" thickBot="1" x14ac:dyDescent="0.5">
      <c r="O20" s="3" t="str">
        <f>IF(J20&lt;&gt;"", SUMIF('Events Cashbook TO FILL IN'!$E$2:$E$1048576,J20,'Events Cashbook TO FILL IN'!$I$2:$I$1048576), "")</f>
        <v/>
      </c>
      <c r="R20" s="18" t="s">
        <v>26</v>
      </c>
      <c r="S20" s="18" t="s">
        <v>28</v>
      </c>
      <c r="T20" s="18" t="s">
        <v>30</v>
      </c>
    </row>
    <row r="21" spans="1:20" ht="15" thickTop="1" thickBot="1" x14ac:dyDescent="0.5">
      <c r="O21" s="3" t="str">
        <f>IF(J21&lt;&gt;"", SUMIF('Events Cashbook TO FILL IN'!$E$2:$E$1048576,J21,'Events Cashbook TO FILL IN'!$I$2:$I$1048576), "")</f>
        <v/>
      </c>
      <c r="Q21" s="17" t="s">
        <v>54</v>
      </c>
      <c r="R21" s="10">
        <f>R8</f>
        <v>24586.5</v>
      </c>
      <c r="S21" s="10">
        <f>S8</f>
        <v>13950</v>
      </c>
      <c r="T21" s="10">
        <f>T8</f>
        <v>9415</v>
      </c>
    </row>
    <row r="22" spans="1:20" ht="15" thickTop="1" thickBot="1" x14ac:dyDescent="0.5">
      <c r="B22" s="2"/>
      <c r="D22" s="3"/>
      <c r="E22" s="3"/>
      <c r="O22" s="3" t="str">
        <f>IF(J22&lt;&gt;"", SUMIF('Events Cashbook TO FILL IN'!$E$2:$E$1048576,J22,'Events Cashbook TO FILL IN'!$I$2:$I$1048576), "")</f>
        <v/>
      </c>
      <c r="Q22" s="17" t="s">
        <v>79</v>
      </c>
      <c r="R22" s="11">
        <f>R21+$R$18</f>
        <v>26586.5</v>
      </c>
      <c r="S22" s="11">
        <f>S21+$R$18</f>
        <v>15950</v>
      </c>
      <c r="T22" s="11">
        <f>T21+$R$18</f>
        <v>11415</v>
      </c>
    </row>
    <row r="23" spans="1:20" ht="15" thickTop="1" thickBot="1" x14ac:dyDescent="0.5">
      <c r="O23" s="3" t="str">
        <f>IF(J23&lt;&gt;"", SUMIF('Events Cashbook TO FILL IN'!$E$2:$E$1048576,J23,'Events Cashbook TO FILL IN'!$I$2:$I$1048576), "")</f>
        <v/>
      </c>
      <c r="Q23" s="17" t="s">
        <v>60</v>
      </c>
      <c r="R23" s="11">
        <f>R22/$R$4</f>
        <v>55.388541666666669</v>
      </c>
      <c r="S23" s="11">
        <f>S22/$R$4</f>
        <v>33.229166666666664</v>
      </c>
      <c r="T23" s="11">
        <f>T22/$R$4</f>
        <v>23.78125</v>
      </c>
    </row>
    <row r="24" spans="1:20" ht="14.65" thickTop="1" x14ac:dyDescent="0.45">
      <c r="B24" s="1"/>
      <c r="O24" s="3" t="str">
        <f>IF(J24&lt;&gt;"", SUMIF('Events Cashbook TO FILL IN'!$E$2:$E$1048576,J24,'Events Cashbook TO FILL IN'!$I$2:$I$1048576), "")</f>
        <v/>
      </c>
    </row>
    <row r="25" spans="1:20" x14ac:dyDescent="0.45">
      <c r="O25" s="3" t="str">
        <f>IF(J25&lt;&gt;"", SUMIF('Events Cashbook TO FILL IN'!$E$2:$E$1048576,J25,'Events Cashbook TO FILL IN'!$I$2:$I$1048576), "")</f>
        <v/>
      </c>
    </row>
    <row r="26" spans="1:20" x14ac:dyDescent="0.45">
      <c r="O26" s="3" t="str">
        <f>IF(J26&lt;&gt;"", SUMIF('Events Cashbook TO FILL IN'!$E$2:$E$1048576,J26,'Events Cashbook TO FILL IN'!$I$2:$I$1048576), "")</f>
        <v/>
      </c>
    </row>
    <row r="27" spans="1:20" x14ac:dyDescent="0.45">
      <c r="O27" s="3" t="str">
        <f>IF(J27&lt;&gt;"", SUMIF('Events Cashbook TO FILL IN'!$E$2:$E$1048576,J27,'Events Cashbook TO FILL IN'!$I$2:$I$1048576), "")</f>
        <v/>
      </c>
    </row>
    <row r="28" spans="1:20" x14ac:dyDescent="0.45">
      <c r="O28" s="3" t="str">
        <f>IF(J28&lt;&gt;"", SUMIF('Events Cashbook TO FILL IN'!$E$2:$E$1048576,J28,'Events Cashbook TO FILL IN'!$I$2:$I$1048576), "")</f>
        <v/>
      </c>
    </row>
    <row r="29" spans="1:20" x14ac:dyDescent="0.45">
      <c r="O29" s="3" t="str">
        <f>IF(J29&lt;&gt;"", SUMIF('Events Cashbook TO FILL IN'!$E$2:$E$1048576,J29,'Events Cashbook TO FILL IN'!$I$2:$I$1048576), "")</f>
        <v/>
      </c>
    </row>
    <row r="30" spans="1:20" x14ac:dyDescent="0.45">
      <c r="O30" s="3" t="str">
        <f>IF(J30&lt;&gt;"", SUMIF('Events Cashbook TO FILL IN'!$E$2:$E$1048576,J30,'Events Cashbook TO FILL IN'!$I$2:$I$1048576), "")</f>
        <v/>
      </c>
    </row>
    <row r="31" spans="1:20" x14ac:dyDescent="0.45">
      <c r="A31" s="3"/>
      <c r="B31" s="16"/>
      <c r="O31" s="3" t="str">
        <f>IF(J31&lt;&gt;"", SUMIF('Events Cashbook TO FILL IN'!$E$2:$E$1048576,J31,'Events Cashbook TO FILL IN'!$I$2:$I$1048576), "")</f>
        <v/>
      </c>
    </row>
    <row r="32" spans="1:20" x14ac:dyDescent="0.45">
      <c r="O32" s="3" t="str">
        <f>IF(J32&lt;&gt;"", SUMIF('Events Cashbook TO FILL IN'!$E$2:$E$1048576,J32,'Events Cashbook TO FILL IN'!$I$2:$I$1048576), "")</f>
        <v/>
      </c>
    </row>
    <row r="33" spans="1:15" x14ac:dyDescent="0.45">
      <c r="A33" s="3"/>
      <c r="B33" s="3"/>
      <c r="O33" s="3" t="str">
        <f>IF(J33&lt;&gt;"", SUMIF('Events Cashbook TO FILL IN'!$E$2:$E$1048576,J33,'Events Cashbook TO FILL IN'!$I$2:$I$1048576), "")</f>
        <v/>
      </c>
    </row>
    <row r="34" spans="1:15" x14ac:dyDescent="0.45">
      <c r="O34" s="3" t="str">
        <f>IF(J34&lt;&gt;"", SUMIF('Events Cashbook TO FILL IN'!$E$2:$E$1048576,J34,'Events Cashbook TO FILL IN'!$I$2:$I$1048576), "")</f>
        <v/>
      </c>
    </row>
    <row r="35" spans="1:15" x14ac:dyDescent="0.45">
      <c r="O35" s="3" t="str">
        <f>IF(J35&lt;&gt;"", SUMIF('Events Cashbook TO FILL IN'!$E$2:$E$1048576,J35,'Events Cashbook TO FILL IN'!$I$2:$I$1048576), "")</f>
        <v/>
      </c>
    </row>
    <row r="36" spans="1:15" x14ac:dyDescent="0.45">
      <c r="F36" t="str">
        <f t="shared" ref="F36:F84" si="8">IF(D36&gt;0, D36-E36, "")</f>
        <v/>
      </c>
      <c r="O36" s="3" t="str">
        <f>IF(J36&lt;&gt;"", SUMIF('Events Cashbook TO FILL IN'!$E$2:$E$1048576,J36,'Events Cashbook TO FILL IN'!$I$2:$I$1048576), "")</f>
        <v/>
      </c>
    </row>
    <row r="37" spans="1:15" x14ac:dyDescent="0.45">
      <c r="F37" t="str">
        <f t="shared" si="8"/>
        <v/>
      </c>
      <c r="O37" s="3" t="str">
        <f>IF(J37&lt;&gt;"", SUMIF('Events Cashbook TO FILL IN'!$E$2:$E$1048576,J37,'Events Cashbook TO FILL IN'!$I$2:$I$1048576), "")</f>
        <v/>
      </c>
    </row>
    <row r="38" spans="1:15" x14ac:dyDescent="0.45">
      <c r="F38" t="str">
        <f t="shared" si="8"/>
        <v/>
      </c>
      <c r="O38" s="3" t="str">
        <f>IF(J38&lt;&gt;"", SUMIF('Events Cashbook TO FILL IN'!$E$2:$E$1048576,J38,'Events Cashbook TO FILL IN'!$I$2:$I$1048576), "")</f>
        <v/>
      </c>
    </row>
    <row r="39" spans="1:15" x14ac:dyDescent="0.45">
      <c r="F39" t="str">
        <f t="shared" si="8"/>
        <v/>
      </c>
      <c r="O39" s="3" t="str">
        <f>IF(J39&lt;&gt;"", SUMIF('Events Cashbook TO FILL IN'!$E$2:$E$1048576,J39,'Events Cashbook TO FILL IN'!$I$2:$I$1048576), "")</f>
        <v/>
      </c>
    </row>
    <row r="40" spans="1:15" x14ac:dyDescent="0.45">
      <c r="F40" t="str">
        <f t="shared" si="8"/>
        <v/>
      </c>
      <c r="O40" s="3" t="str">
        <f>IF(J40&lt;&gt;"", SUMIF('Events Cashbook TO FILL IN'!$E$2:$E$1048576,J40,'Events Cashbook TO FILL IN'!$I$2:$I$1048576), "")</f>
        <v/>
      </c>
    </row>
    <row r="41" spans="1:15" x14ac:dyDescent="0.45">
      <c r="F41" t="str">
        <f t="shared" si="8"/>
        <v/>
      </c>
      <c r="O41" s="3" t="str">
        <f>IF(J41&lt;&gt;"", SUMIF('Events Cashbook TO FILL IN'!$E$2:$E$1048576,J41,'Events Cashbook TO FILL IN'!$I$2:$I$1048576), "")</f>
        <v/>
      </c>
    </row>
    <row r="42" spans="1:15" x14ac:dyDescent="0.45">
      <c r="F42" t="str">
        <f t="shared" si="8"/>
        <v/>
      </c>
      <c r="O42" s="3" t="str">
        <f>IF(J42&lt;&gt;"", SUMIF('Events Cashbook TO FILL IN'!$E$2:$E$1048576,J42,'Events Cashbook TO FILL IN'!$I$2:$I$1048576), "")</f>
        <v/>
      </c>
    </row>
    <row r="43" spans="1:15" x14ac:dyDescent="0.45">
      <c r="F43" t="str">
        <f t="shared" si="8"/>
        <v/>
      </c>
      <c r="O43" s="3" t="str">
        <f>IF(J43&lt;&gt;"", SUMIF('Events Cashbook TO FILL IN'!$E$2:$E$1048576,J43,'Events Cashbook TO FILL IN'!$I$2:$I$1048576), "")</f>
        <v/>
      </c>
    </row>
    <row r="44" spans="1:15" x14ac:dyDescent="0.45">
      <c r="F44" t="str">
        <f t="shared" si="8"/>
        <v/>
      </c>
      <c r="O44" s="3" t="str">
        <f>IF(J44&lt;&gt;"", SUMIF('Events Cashbook TO FILL IN'!$E$2:$E$1048576,J44,'Events Cashbook TO FILL IN'!$I$2:$I$1048576), "")</f>
        <v/>
      </c>
    </row>
    <row r="45" spans="1:15" x14ac:dyDescent="0.45">
      <c r="F45" t="str">
        <f t="shared" si="8"/>
        <v/>
      </c>
      <c r="O45" s="3" t="str">
        <f>IF(J45&lt;&gt;"", SUMIF('Events Cashbook TO FILL IN'!$E$2:$E$1048576,J45,'Events Cashbook TO FILL IN'!$I$2:$I$1048576), "")</f>
        <v/>
      </c>
    </row>
    <row r="46" spans="1:15" x14ac:dyDescent="0.45">
      <c r="F46" t="str">
        <f t="shared" si="8"/>
        <v/>
      </c>
      <c r="O46" s="3" t="str">
        <f>IF(J46&lt;&gt;"", SUMIF('Events Cashbook TO FILL IN'!$E$2:$E$1048576,J46,'Events Cashbook TO FILL IN'!$I$2:$I$1048576), "")</f>
        <v/>
      </c>
    </row>
    <row r="47" spans="1:15" x14ac:dyDescent="0.45">
      <c r="F47" t="str">
        <f t="shared" si="8"/>
        <v/>
      </c>
      <c r="O47" s="3" t="str">
        <f>IF(J47&lt;&gt;"", SUMIF('Events Cashbook TO FILL IN'!$E$2:$E$1048576,J47,'Events Cashbook TO FILL IN'!$I$2:$I$1048576), "")</f>
        <v/>
      </c>
    </row>
    <row r="48" spans="1:15" x14ac:dyDescent="0.45">
      <c r="F48" t="str">
        <f t="shared" si="8"/>
        <v/>
      </c>
      <c r="O48" s="3" t="str">
        <f>IF(J48&lt;&gt;"", SUMIF('Events Cashbook TO FILL IN'!$E$2:$E$1048576,J48,'Events Cashbook TO FILL IN'!$I$2:$I$1048576), "")</f>
        <v/>
      </c>
    </row>
    <row r="49" spans="6:15" x14ac:dyDescent="0.45">
      <c r="F49" t="str">
        <f t="shared" si="8"/>
        <v/>
      </c>
      <c r="O49" s="3" t="str">
        <f>IF(J49&lt;&gt;"", SUMIF('Events Cashbook TO FILL IN'!$E$2:$E$1048576,J49,'Events Cashbook TO FILL IN'!$I$2:$I$1048576), "")</f>
        <v/>
      </c>
    </row>
    <row r="50" spans="6:15" x14ac:dyDescent="0.45">
      <c r="F50" t="str">
        <f t="shared" si="8"/>
        <v/>
      </c>
      <c r="O50" s="3" t="str">
        <f>IF(J50&lt;&gt;"", SUMIF('Events Cashbook TO FILL IN'!$E$2:$E$1048576,J50,'Events Cashbook TO FILL IN'!$I$2:$I$1048576), "")</f>
        <v/>
      </c>
    </row>
    <row r="51" spans="6:15" x14ac:dyDescent="0.45">
      <c r="F51" t="str">
        <f t="shared" si="8"/>
        <v/>
      </c>
      <c r="O51" s="3" t="str">
        <f>IF(J51&lt;&gt;"", SUMIF('Events Cashbook TO FILL IN'!$E$2:$E$1048576,J51,'Events Cashbook TO FILL IN'!$I$2:$I$1048576), "")</f>
        <v/>
      </c>
    </row>
    <row r="52" spans="6:15" x14ac:dyDescent="0.45">
      <c r="F52" t="str">
        <f t="shared" si="8"/>
        <v/>
      </c>
      <c r="O52" s="3" t="str">
        <f>IF(J52&lt;&gt;"", SUMIF('Events Cashbook TO FILL IN'!$E$2:$E$1048576,J52,'Events Cashbook TO FILL IN'!$I$2:$I$1048576), "")</f>
        <v/>
      </c>
    </row>
    <row r="53" spans="6:15" x14ac:dyDescent="0.45">
      <c r="F53" t="str">
        <f t="shared" si="8"/>
        <v/>
      </c>
      <c r="O53" s="3" t="str">
        <f>IF(J53&lt;&gt;"", SUMIF('Events Cashbook TO FILL IN'!$E$2:$E$1048576,J53,'Events Cashbook TO FILL IN'!$I$2:$I$1048576), "")</f>
        <v/>
      </c>
    </row>
    <row r="54" spans="6:15" x14ac:dyDescent="0.45">
      <c r="F54" t="str">
        <f t="shared" si="8"/>
        <v/>
      </c>
      <c r="O54" s="3" t="str">
        <f>IF(J54&lt;&gt;"", SUMIF('Events Cashbook TO FILL IN'!$E$2:$E$1048576,J54,'Events Cashbook TO FILL IN'!$I$2:$I$1048576), "")</f>
        <v/>
      </c>
    </row>
    <row r="55" spans="6:15" x14ac:dyDescent="0.45">
      <c r="F55" t="str">
        <f t="shared" si="8"/>
        <v/>
      </c>
      <c r="O55" s="3" t="str">
        <f>IF(J55&lt;&gt;"", SUMIF('Events Cashbook TO FILL IN'!$E$2:$E$1048576,J55,'Events Cashbook TO FILL IN'!$I$2:$I$1048576), "")</f>
        <v/>
      </c>
    </row>
    <row r="56" spans="6:15" x14ac:dyDescent="0.45">
      <c r="F56" t="str">
        <f t="shared" si="8"/>
        <v/>
      </c>
      <c r="O56" s="3" t="str">
        <f>IF(J56&lt;&gt;"", SUMIF('Events Cashbook TO FILL IN'!$E$2:$E$1048576,J56,'Events Cashbook TO FILL IN'!$I$2:$I$1048576), "")</f>
        <v/>
      </c>
    </row>
    <row r="57" spans="6:15" x14ac:dyDescent="0.45">
      <c r="F57" t="str">
        <f t="shared" si="8"/>
        <v/>
      </c>
      <c r="O57" s="3" t="str">
        <f>IF(J57&lt;&gt;"", SUMIF('Events Cashbook TO FILL IN'!$E$2:$E$1048576,J57,'Events Cashbook TO FILL IN'!$I$2:$I$1048576), "")</f>
        <v/>
      </c>
    </row>
    <row r="58" spans="6:15" x14ac:dyDescent="0.45">
      <c r="F58" t="str">
        <f t="shared" si="8"/>
        <v/>
      </c>
      <c r="O58" s="3" t="str">
        <f>IF(J58&lt;&gt;"", SUMIF('Events Cashbook TO FILL IN'!$E$2:$E$1048576,J58,'Events Cashbook TO FILL IN'!$I$2:$I$1048576), "")</f>
        <v/>
      </c>
    </row>
    <row r="59" spans="6:15" x14ac:dyDescent="0.45">
      <c r="F59" t="str">
        <f t="shared" si="8"/>
        <v/>
      </c>
      <c r="O59" s="3" t="str">
        <f>IF(J59&lt;&gt;"", SUMIF('Events Cashbook TO FILL IN'!$E$2:$E$1048576,J59,'Events Cashbook TO FILL IN'!$I$2:$I$1048576), "")</f>
        <v/>
      </c>
    </row>
    <row r="60" spans="6:15" x14ac:dyDescent="0.45">
      <c r="F60" t="str">
        <f t="shared" si="8"/>
        <v/>
      </c>
      <c r="O60" s="3" t="str">
        <f>IF(J60&lt;&gt;"", SUMIF('Events Cashbook TO FILL IN'!$E$2:$E$1048576,J60,'Events Cashbook TO FILL IN'!$I$2:$I$1048576), "")</f>
        <v/>
      </c>
    </row>
    <row r="61" spans="6:15" x14ac:dyDescent="0.45">
      <c r="F61" t="str">
        <f t="shared" si="8"/>
        <v/>
      </c>
      <c r="O61" s="3" t="str">
        <f>IF(J61&lt;&gt;"", SUMIF('Events Cashbook TO FILL IN'!$E$2:$E$1048576,J61,'Events Cashbook TO FILL IN'!$I$2:$I$1048576), "")</f>
        <v/>
      </c>
    </row>
    <row r="62" spans="6:15" x14ac:dyDescent="0.45">
      <c r="F62" t="str">
        <f t="shared" si="8"/>
        <v/>
      </c>
      <c r="O62" s="3" t="str">
        <f>IF(J62&lt;&gt;"", SUMIF('Events Cashbook TO FILL IN'!$E$2:$E$1048576,J62,'Events Cashbook TO FILL IN'!$I$2:$I$1048576), "")</f>
        <v/>
      </c>
    </row>
    <row r="63" spans="6:15" x14ac:dyDescent="0.45">
      <c r="F63" t="str">
        <f t="shared" si="8"/>
        <v/>
      </c>
      <c r="O63" s="3" t="str">
        <f>IF(J63&lt;&gt;"", SUMIF('Events Cashbook TO FILL IN'!$E$2:$E$1048576,J63,'Events Cashbook TO FILL IN'!$I$2:$I$1048576), "")</f>
        <v/>
      </c>
    </row>
    <row r="64" spans="6:15" x14ac:dyDescent="0.45">
      <c r="F64" t="str">
        <f t="shared" si="8"/>
        <v/>
      </c>
      <c r="O64" s="3" t="str">
        <f>IF(J64&lt;&gt;"", SUMIF('Events Cashbook TO FILL IN'!$E$2:$E$1048576,J64,'Events Cashbook TO FILL IN'!$I$2:$I$1048576), "")</f>
        <v/>
      </c>
    </row>
    <row r="65" spans="6:15" x14ac:dyDescent="0.45">
      <c r="F65" t="str">
        <f t="shared" si="8"/>
        <v/>
      </c>
      <c r="O65" s="3" t="str">
        <f>IF(J65&lt;&gt;"", SUMIF('Events Cashbook TO FILL IN'!$E$2:$E$1048576,J65,'Events Cashbook TO FILL IN'!$I$2:$I$1048576), "")</f>
        <v/>
      </c>
    </row>
    <row r="66" spans="6:15" x14ac:dyDescent="0.45">
      <c r="F66" t="str">
        <f t="shared" si="8"/>
        <v/>
      </c>
      <c r="O66" s="3" t="str">
        <f>IF(J66&lt;&gt;"", SUMIF('Events Cashbook TO FILL IN'!$E$2:$E$1048576,J66,'Events Cashbook TO FILL IN'!$I$2:$I$1048576), "")</f>
        <v/>
      </c>
    </row>
    <row r="67" spans="6:15" x14ac:dyDescent="0.45">
      <c r="F67" t="str">
        <f t="shared" si="8"/>
        <v/>
      </c>
      <c r="O67" s="3" t="str">
        <f>IF(J67&lt;&gt;"", SUMIF('Events Cashbook TO FILL IN'!$E$2:$E$1048576,J67,'Events Cashbook TO FILL IN'!$I$2:$I$1048576), "")</f>
        <v/>
      </c>
    </row>
    <row r="68" spans="6:15" x14ac:dyDescent="0.45">
      <c r="F68" t="str">
        <f t="shared" si="8"/>
        <v/>
      </c>
      <c r="O68" s="3" t="str">
        <f>IF(J68&lt;&gt;"", SUMIF('Events Cashbook TO FILL IN'!$E$2:$E$1048576,J68,'Events Cashbook TO FILL IN'!$I$2:$I$1048576), "")</f>
        <v/>
      </c>
    </row>
    <row r="69" spans="6:15" x14ac:dyDescent="0.45">
      <c r="F69" t="str">
        <f t="shared" si="8"/>
        <v/>
      </c>
      <c r="O69" s="3" t="str">
        <f>IF(J69&lt;&gt;"", SUMIF('Events Cashbook TO FILL IN'!$E$2:$E$1048576,J69,'Events Cashbook TO FILL IN'!$I$2:$I$1048576), "")</f>
        <v/>
      </c>
    </row>
    <row r="70" spans="6:15" x14ac:dyDescent="0.45">
      <c r="F70" t="str">
        <f t="shared" si="8"/>
        <v/>
      </c>
      <c r="O70" s="3" t="str">
        <f>IF(J70&lt;&gt;"", SUMIF('Events Cashbook TO FILL IN'!$E$2:$E$1048576,J70,'Events Cashbook TO FILL IN'!$I$2:$I$1048576), "")</f>
        <v/>
      </c>
    </row>
    <row r="71" spans="6:15" x14ac:dyDescent="0.45">
      <c r="F71" t="str">
        <f t="shared" si="8"/>
        <v/>
      </c>
      <c r="O71" s="3" t="str">
        <f>IF(J71&lt;&gt;"", SUMIF('Events Cashbook TO FILL IN'!$E$2:$E$1048576,J71,'Events Cashbook TO FILL IN'!$I$2:$I$1048576), "")</f>
        <v/>
      </c>
    </row>
    <row r="72" spans="6:15" x14ac:dyDescent="0.45">
      <c r="F72" t="str">
        <f t="shared" si="8"/>
        <v/>
      </c>
      <c r="O72" s="3" t="str">
        <f>IF(J72&lt;&gt;"", SUMIF('Events Cashbook TO FILL IN'!$E$2:$E$1048576,J72,'Events Cashbook TO FILL IN'!$I$2:$I$1048576), "")</f>
        <v/>
      </c>
    </row>
    <row r="73" spans="6:15" x14ac:dyDescent="0.45">
      <c r="F73" t="str">
        <f t="shared" si="8"/>
        <v/>
      </c>
      <c r="O73" s="3" t="str">
        <f>IF(J73&lt;&gt;"", SUMIF('Events Cashbook TO FILL IN'!$E$2:$E$1048576,J73,'Events Cashbook TO FILL IN'!$I$2:$I$1048576), "")</f>
        <v/>
      </c>
    </row>
    <row r="74" spans="6:15" x14ac:dyDescent="0.45">
      <c r="F74" t="str">
        <f t="shared" si="8"/>
        <v/>
      </c>
      <c r="O74" s="3" t="str">
        <f>IF(J74&lt;&gt;"", SUMIF('Events Cashbook TO FILL IN'!$E$2:$E$1048576,J74,'Events Cashbook TO FILL IN'!$I$2:$I$1048576), "")</f>
        <v/>
      </c>
    </row>
    <row r="75" spans="6:15" x14ac:dyDescent="0.45">
      <c r="F75" t="str">
        <f t="shared" si="8"/>
        <v/>
      </c>
      <c r="O75" s="3" t="str">
        <f>IF(J75&lt;&gt;"", SUMIF('Events Cashbook TO FILL IN'!$E$2:$E$1048576,J75,'Events Cashbook TO FILL IN'!$I$2:$I$1048576), "")</f>
        <v/>
      </c>
    </row>
    <row r="76" spans="6:15" x14ac:dyDescent="0.45">
      <c r="F76" t="str">
        <f t="shared" si="8"/>
        <v/>
      </c>
      <c r="O76" s="3" t="str">
        <f>IF(J76&lt;&gt;"", SUMIF('Events Cashbook TO FILL IN'!$E$2:$E$1048576,J76,'Events Cashbook TO FILL IN'!$I$2:$I$1048576), "")</f>
        <v/>
      </c>
    </row>
    <row r="77" spans="6:15" x14ac:dyDescent="0.45">
      <c r="F77" t="str">
        <f t="shared" si="8"/>
        <v/>
      </c>
      <c r="O77" s="3" t="str">
        <f>IF(J77&lt;&gt;"", SUMIF('Events Cashbook TO FILL IN'!$E$2:$E$1048576,J77,'Events Cashbook TO FILL IN'!$I$2:$I$1048576), "")</f>
        <v/>
      </c>
    </row>
    <row r="78" spans="6:15" x14ac:dyDescent="0.45">
      <c r="F78" t="str">
        <f t="shared" si="8"/>
        <v/>
      </c>
      <c r="O78" s="3" t="str">
        <f>IF(J78&lt;&gt;"", SUMIF('Events Cashbook TO FILL IN'!$E$2:$E$1048576,J78,'Events Cashbook TO FILL IN'!$I$2:$I$1048576), "")</f>
        <v/>
      </c>
    </row>
    <row r="79" spans="6:15" x14ac:dyDescent="0.45">
      <c r="F79" t="str">
        <f t="shared" si="8"/>
        <v/>
      </c>
      <c r="O79" s="3" t="str">
        <f>IF(J79&lt;&gt;"", SUMIF('Events Cashbook TO FILL IN'!$E$2:$E$1048576,J79,'Events Cashbook TO FILL IN'!$I$2:$I$1048576), "")</f>
        <v/>
      </c>
    </row>
    <row r="80" spans="6:15" x14ac:dyDescent="0.45">
      <c r="F80" t="str">
        <f t="shared" si="8"/>
        <v/>
      </c>
      <c r="O80" s="3" t="str">
        <f>IF(J80&lt;&gt;"", SUMIF('Events Cashbook TO FILL IN'!$E$2:$E$1048576,J80,'Events Cashbook TO FILL IN'!$I$2:$I$1048576), "")</f>
        <v/>
      </c>
    </row>
    <row r="81" spans="6:15" x14ac:dyDescent="0.45">
      <c r="F81" t="str">
        <f t="shared" si="8"/>
        <v/>
      </c>
      <c r="O81" s="3" t="str">
        <f>IF(J81&lt;&gt;"", SUMIF('Events Cashbook TO FILL IN'!$E$2:$E$1048576,J81,'Events Cashbook TO FILL IN'!$I$2:$I$1048576), "")</f>
        <v/>
      </c>
    </row>
    <row r="82" spans="6:15" x14ac:dyDescent="0.45">
      <c r="F82" t="str">
        <f t="shared" si="8"/>
        <v/>
      </c>
      <c r="O82" s="3" t="str">
        <f>IF(J82&lt;&gt;"", SUMIF('Events Cashbook TO FILL IN'!$E$2:$E$1048576,J82,'Events Cashbook TO FILL IN'!$I$2:$I$1048576), "")</f>
        <v/>
      </c>
    </row>
    <row r="83" spans="6:15" x14ac:dyDescent="0.45">
      <c r="F83" t="str">
        <f t="shared" si="8"/>
        <v/>
      </c>
      <c r="O83" s="3" t="str">
        <f>IF(J83&lt;&gt;"", SUMIF('Events Cashbook TO FILL IN'!$E$2:$E$1048576,J83,'Events Cashbook TO FILL IN'!$I$2:$I$1048576), "")</f>
        <v/>
      </c>
    </row>
    <row r="84" spans="6:15" x14ac:dyDescent="0.45">
      <c r="F84" t="str">
        <f t="shared" si="8"/>
        <v/>
      </c>
      <c r="O84" s="3" t="str">
        <f>IF(J84&lt;&gt;"", SUMIF('Events Cashbook TO FILL IN'!$E$2:$E$1048576,J84,'Events Cashbook TO FILL IN'!$I$2:$I$1048576), "")</f>
        <v/>
      </c>
    </row>
    <row r="85" spans="6:15" x14ac:dyDescent="0.45">
      <c r="F85" t="str">
        <f t="shared" ref="F85:F148" si="9">IF(D85&gt;0, D85-E85, "")</f>
        <v/>
      </c>
      <c r="O85" s="3" t="str">
        <f>IF(J85&lt;&gt;"", SUMIF('Events Cashbook TO FILL IN'!$E$2:$E$1048576,J85,'Events Cashbook TO FILL IN'!$I$2:$I$1048576), "")</f>
        <v/>
      </c>
    </row>
    <row r="86" spans="6:15" x14ac:dyDescent="0.45">
      <c r="F86" t="str">
        <f t="shared" si="9"/>
        <v/>
      </c>
      <c r="O86" s="3" t="str">
        <f>IF(J86&lt;&gt;"", SUMIF('Events Cashbook TO FILL IN'!$E$2:$E$1048576,J86,'Events Cashbook TO FILL IN'!$I$2:$I$1048576), "")</f>
        <v/>
      </c>
    </row>
    <row r="87" spans="6:15" x14ac:dyDescent="0.45">
      <c r="F87" t="str">
        <f t="shared" si="9"/>
        <v/>
      </c>
      <c r="O87" s="3" t="str">
        <f>IF(J87&lt;&gt;"", SUMIF('Events Cashbook TO FILL IN'!$E$2:$E$1048576,J87,'Events Cashbook TO FILL IN'!$I$2:$I$1048576), "")</f>
        <v/>
      </c>
    </row>
    <row r="88" spans="6:15" x14ac:dyDescent="0.45">
      <c r="F88" t="str">
        <f t="shared" si="9"/>
        <v/>
      </c>
      <c r="O88" s="3" t="str">
        <f>IF(J88&lt;&gt;"", SUMIF('Events Cashbook TO FILL IN'!$E$2:$E$1048576,J88,'Events Cashbook TO FILL IN'!$I$2:$I$1048576), "")</f>
        <v/>
      </c>
    </row>
    <row r="89" spans="6:15" x14ac:dyDescent="0.45">
      <c r="F89" t="str">
        <f t="shared" si="9"/>
        <v/>
      </c>
      <c r="O89" s="3" t="str">
        <f>IF(J89&lt;&gt;"", SUMIF('Events Cashbook TO FILL IN'!$E$2:$E$1048576,J89,'Events Cashbook TO FILL IN'!$I$2:$I$1048576), "")</f>
        <v/>
      </c>
    </row>
    <row r="90" spans="6:15" x14ac:dyDescent="0.45">
      <c r="F90" t="str">
        <f t="shared" si="9"/>
        <v/>
      </c>
      <c r="O90" s="3" t="str">
        <f>IF(J90&lt;&gt;"", SUMIF('Events Cashbook TO FILL IN'!$E$2:$E$1048576,J90,'Events Cashbook TO FILL IN'!$I$2:$I$1048576), "")</f>
        <v/>
      </c>
    </row>
    <row r="91" spans="6:15" x14ac:dyDescent="0.45">
      <c r="F91" t="str">
        <f t="shared" si="9"/>
        <v/>
      </c>
      <c r="O91" s="3" t="str">
        <f>IF(J91&lt;&gt;"", SUMIF('Events Cashbook TO FILL IN'!$E$2:$E$1048576,J91,'Events Cashbook TO FILL IN'!$I$2:$I$1048576), "")</f>
        <v/>
      </c>
    </row>
    <row r="92" spans="6:15" x14ac:dyDescent="0.45">
      <c r="F92" t="str">
        <f t="shared" si="9"/>
        <v/>
      </c>
      <c r="O92" s="3" t="str">
        <f>IF(J92&lt;&gt;"", SUMIF('Events Cashbook TO FILL IN'!$E$2:$E$1048576,J92,'Events Cashbook TO FILL IN'!$I$2:$I$1048576), "")</f>
        <v/>
      </c>
    </row>
    <row r="93" spans="6:15" x14ac:dyDescent="0.45">
      <c r="F93" t="str">
        <f t="shared" si="9"/>
        <v/>
      </c>
      <c r="O93" s="3" t="str">
        <f>IF(J93&lt;&gt;"", SUMIF('Events Cashbook TO FILL IN'!$E$2:$E$1048576,J93,'Events Cashbook TO FILL IN'!$I$2:$I$1048576), "")</f>
        <v/>
      </c>
    </row>
    <row r="94" spans="6:15" x14ac:dyDescent="0.45">
      <c r="F94" t="str">
        <f t="shared" si="9"/>
        <v/>
      </c>
      <c r="O94" s="3" t="str">
        <f>IF(J94&lt;&gt;"", SUMIF('Events Cashbook TO FILL IN'!$E$2:$E$1048576,J94,'Events Cashbook TO FILL IN'!$I$2:$I$1048576), "")</f>
        <v/>
      </c>
    </row>
    <row r="95" spans="6:15" x14ac:dyDescent="0.45">
      <c r="F95" t="str">
        <f t="shared" si="9"/>
        <v/>
      </c>
      <c r="O95" s="3" t="str">
        <f>IF(J95&lt;&gt;"", SUMIF('Events Cashbook TO FILL IN'!$E$2:$E$1048576,J95,'Events Cashbook TO FILL IN'!$I$2:$I$1048576), "")</f>
        <v/>
      </c>
    </row>
    <row r="96" spans="6:15" x14ac:dyDescent="0.45">
      <c r="F96" t="str">
        <f t="shared" si="9"/>
        <v/>
      </c>
      <c r="O96" s="3" t="str">
        <f>IF(J96&lt;&gt;"", SUMIF('Events Cashbook TO FILL IN'!$E$2:$E$1048576,J96,'Events Cashbook TO FILL IN'!$I$2:$I$1048576), "")</f>
        <v/>
      </c>
    </row>
    <row r="97" spans="6:15" x14ac:dyDescent="0.45">
      <c r="F97" t="str">
        <f t="shared" si="9"/>
        <v/>
      </c>
      <c r="O97" s="3" t="str">
        <f>IF(J97&lt;&gt;"", SUMIF('Events Cashbook TO FILL IN'!$E$2:$E$1048576,J97,'Events Cashbook TO FILL IN'!$I$2:$I$1048576), "")</f>
        <v/>
      </c>
    </row>
    <row r="98" spans="6:15" x14ac:dyDescent="0.45">
      <c r="F98" t="str">
        <f t="shared" si="9"/>
        <v/>
      </c>
      <c r="O98" s="3" t="str">
        <f>IF(J98&lt;&gt;"", SUMIF('Events Cashbook TO FILL IN'!$E$2:$E$1048576,J98,'Events Cashbook TO FILL IN'!$I$2:$I$1048576), "")</f>
        <v/>
      </c>
    </row>
    <row r="99" spans="6:15" x14ac:dyDescent="0.45">
      <c r="F99" t="str">
        <f t="shared" si="9"/>
        <v/>
      </c>
      <c r="O99" s="3" t="str">
        <f>IF(J99&lt;&gt;"", SUMIF('Events Cashbook TO FILL IN'!$E$2:$E$1048576,J99,'Events Cashbook TO FILL IN'!$I$2:$I$1048576), "")</f>
        <v/>
      </c>
    </row>
    <row r="100" spans="6:15" x14ac:dyDescent="0.45">
      <c r="F100" t="str">
        <f t="shared" si="9"/>
        <v/>
      </c>
      <c r="O100" s="3" t="str">
        <f>IF(J100&lt;&gt;"", SUMIF('Events Cashbook TO FILL IN'!$E$2:$E$1048576,J100,'Events Cashbook TO FILL IN'!$I$2:$I$1048576), "")</f>
        <v/>
      </c>
    </row>
    <row r="101" spans="6:15" x14ac:dyDescent="0.45">
      <c r="F101" t="str">
        <f t="shared" si="9"/>
        <v/>
      </c>
      <c r="O101" s="3" t="str">
        <f>IF(J101&lt;&gt;"", SUMIF('Events Cashbook TO FILL IN'!$E$2:$E$1048576,J101,'Events Cashbook TO FILL IN'!$I$2:$I$1048576), "")</f>
        <v/>
      </c>
    </row>
    <row r="102" spans="6:15" x14ac:dyDescent="0.45">
      <c r="F102" t="str">
        <f t="shared" si="9"/>
        <v/>
      </c>
      <c r="O102" s="3" t="str">
        <f>IF(J102&lt;&gt;"", SUMIF('Events Cashbook TO FILL IN'!$E$2:$E$1048576,J102,'Events Cashbook TO FILL IN'!$I$2:$I$1048576), "")</f>
        <v/>
      </c>
    </row>
    <row r="103" spans="6:15" x14ac:dyDescent="0.45">
      <c r="F103" t="str">
        <f t="shared" si="9"/>
        <v/>
      </c>
      <c r="O103" s="3" t="str">
        <f>IF(J103&lt;&gt;"", SUMIF('Events Cashbook TO FILL IN'!$E$2:$E$1048576,J103,'Events Cashbook TO FILL IN'!$I$2:$I$1048576), "")</f>
        <v/>
      </c>
    </row>
    <row r="104" spans="6:15" x14ac:dyDescent="0.45">
      <c r="F104" t="str">
        <f t="shared" si="9"/>
        <v/>
      </c>
      <c r="O104" s="3" t="str">
        <f>IF(J104&lt;&gt;"", SUMIF('Events Cashbook TO FILL IN'!$E$2:$E$1048576,J104,'Events Cashbook TO FILL IN'!$I$2:$I$1048576), "")</f>
        <v/>
      </c>
    </row>
    <row r="105" spans="6:15" x14ac:dyDescent="0.45">
      <c r="F105" t="str">
        <f t="shared" si="9"/>
        <v/>
      </c>
      <c r="O105" s="3" t="str">
        <f>IF(J105&lt;&gt;"", SUMIF('Events Cashbook TO FILL IN'!$E$2:$E$1048576,J105,'Events Cashbook TO FILL IN'!$I$2:$I$1048576), "")</f>
        <v/>
      </c>
    </row>
    <row r="106" spans="6:15" x14ac:dyDescent="0.45">
      <c r="F106" t="str">
        <f t="shared" si="9"/>
        <v/>
      </c>
      <c r="O106" s="3" t="str">
        <f>IF(J106&lt;&gt;"", SUMIF('Events Cashbook TO FILL IN'!$E$2:$E$1048576,J106,'Events Cashbook TO FILL IN'!$I$2:$I$1048576), "")</f>
        <v/>
      </c>
    </row>
    <row r="107" spans="6:15" x14ac:dyDescent="0.45">
      <c r="F107" t="str">
        <f t="shared" si="9"/>
        <v/>
      </c>
      <c r="O107" s="3" t="str">
        <f>IF(J107&lt;&gt;"", SUMIF('Events Cashbook TO FILL IN'!$E$2:$E$1048576,J107,'Events Cashbook TO FILL IN'!$I$2:$I$1048576), "")</f>
        <v/>
      </c>
    </row>
    <row r="108" spans="6:15" x14ac:dyDescent="0.45">
      <c r="F108" t="str">
        <f t="shared" si="9"/>
        <v/>
      </c>
      <c r="O108" s="3" t="str">
        <f>IF(J108&lt;&gt;"", SUMIF('Events Cashbook TO FILL IN'!$E$2:$E$1048576,J108,'Events Cashbook TO FILL IN'!$I$2:$I$1048576), "")</f>
        <v/>
      </c>
    </row>
    <row r="109" spans="6:15" x14ac:dyDescent="0.45">
      <c r="F109" t="str">
        <f t="shared" si="9"/>
        <v/>
      </c>
      <c r="O109" s="3" t="str">
        <f>IF(J109&lt;&gt;"", SUMIF('Events Cashbook TO FILL IN'!$E$2:$E$1048576,J109,'Events Cashbook TO FILL IN'!$I$2:$I$1048576), "")</f>
        <v/>
      </c>
    </row>
    <row r="110" spans="6:15" x14ac:dyDescent="0.45">
      <c r="F110" t="str">
        <f t="shared" si="9"/>
        <v/>
      </c>
      <c r="O110" s="3" t="str">
        <f>IF(J110&lt;&gt;"", SUMIF('Events Cashbook TO FILL IN'!$E$2:$E$1048576,J110,'Events Cashbook TO FILL IN'!$I$2:$I$1048576), "")</f>
        <v/>
      </c>
    </row>
    <row r="111" spans="6:15" x14ac:dyDescent="0.45">
      <c r="F111" t="str">
        <f t="shared" si="9"/>
        <v/>
      </c>
      <c r="O111" s="3" t="str">
        <f>IF(J111&lt;&gt;"", SUMIF('Events Cashbook TO FILL IN'!$E$2:$E$1048576,J111,'Events Cashbook TO FILL IN'!$I$2:$I$1048576), "")</f>
        <v/>
      </c>
    </row>
    <row r="112" spans="6:15" x14ac:dyDescent="0.45">
      <c r="F112" t="str">
        <f t="shared" si="9"/>
        <v/>
      </c>
      <c r="O112" s="3" t="str">
        <f>IF(J112&lt;&gt;"", SUMIF('Events Cashbook TO FILL IN'!$E$2:$E$1048576,J112,'Events Cashbook TO FILL IN'!$I$2:$I$1048576), "")</f>
        <v/>
      </c>
    </row>
    <row r="113" spans="6:15" x14ac:dyDescent="0.45">
      <c r="F113" t="str">
        <f t="shared" si="9"/>
        <v/>
      </c>
      <c r="O113" s="3" t="str">
        <f>IF(J113&lt;&gt;"", SUMIF('Events Cashbook TO FILL IN'!$E$2:$E$1048576,J113,'Events Cashbook TO FILL IN'!$I$2:$I$1048576), "")</f>
        <v/>
      </c>
    </row>
    <row r="114" spans="6:15" x14ac:dyDescent="0.45">
      <c r="F114" t="str">
        <f t="shared" si="9"/>
        <v/>
      </c>
      <c r="O114" s="3" t="str">
        <f>IF(J114&lt;&gt;"", SUMIF('Events Cashbook TO FILL IN'!$E$2:$E$1048576,J114,'Events Cashbook TO FILL IN'!$I$2:$I$1048576), "")</f>
        <v/>
      </c>
    </row>
    <row r="115" spans="6:15" x14ac:dyDescent="0.45">
      <c r="F115" t="str">
        <f t="shared" si="9"/>
        <v/>
      </c>
      <c r="O115" s="3" t="str">
        <f>IF(J115&lt;&gt;"", SUMIF('Events Cashbook TO FILL IN'!$E$2:$E$1048576,J115,'Events Cashbook TO FILL IN'!$I$2:$I$1048576), "")</f>
        <v/>
      </c>
    </row>
    <row r="116" spans="6:15" x14ac:dyDescent="0.45">
      <c r="F116" t="str">
        <f t="shared" si="9"/>
        <v/>
      </c>
      <c r="O116" s="3" t="str">
        <f>IF(J116&lt;&gt;"", SUMIF('Events Cashbook TO FILL IN'!$E$2:$E$1048576,J116,'Events Cashbook TO FILL IN'!$I$2:$I$1048576), "")</f>
        <v/>
      </c>
    </row>
    <row r="117" spans="6:15" x14ac:dyDescent="0.45">
      <c r="F117" t="str">
        <f t="shared" si="9"/>
        <v/>
      </c>
      <c r="O117" s="3" t="str">
        <f>IF(J117&lt;&gt;"", SUMIF('Events Cashbook TO FILL IN'!$E$2:$E$1048576,J117,'Events Cashbook TO FILL IN'!$I$2:$I$1048576), "")</f>
        <v/>
      </c>
    </row>
    <row r="118" spans="6:15" x14ac:dyDescent="0.45">
      <c r="F118" t="str">
        <f t="shared" si="9"/>
        <v/>
      </c>
      <c r="O118" s="3" t="str">
        <f>IF(J118&lt;&gt;"", SUMIF('Events Cashbook TO FILL IN'!$E$2:$E$1048576,J118,'Events Cashbook TO FILL IN'!$I$2:$I$1048576), "")</f>
        <v/>
      </c>
    </row>
    <row r="119" spans="6:15" x14ac:dyDescent="0.45">
      <c r="F119" t="str">
        <f t="shared" si="9"/>
        <v/>
      </c>
      <c r="O119" s="3" t="str">
        <f>IF(J119&lt;&gt;"", SUMIF('Events Cashbook TO FILL IN'!$E$2:$E$1048576,J119,'Events Cashbook TO FILL IN'!$I$2:$I$1048576), "")</f>
        <v/>
      </c>
    </row>
    <row r="120" spans="6:15" x14ac:dyDescent="0.45">
      <c r="F120" t="str">
        <f t="shared" si="9"/>
        <v/>
      </c>
      <c r="O120" s="3" t="str">
        <f>IF(J120&lt;&gt;"", SUMIF('Events Cashbook TO FILL IN'!$E$2:$E$1048576,J120,'Events Cashbook TO FILL IN'!$I$2:$I$1048576), "")</f>
        <v/>
      </c>
    </row>
    <row r="121" spans="6:15" x14ac:dyDescent="0.45">
      <c r="F121" t="str">
        <f t="shared" si="9"/>
        <v/>
      </c>
      <c r="O121" s="3" t="str">
        <f>IF(J121&lt;&gt;"", SUMIF('Events Cashbook TO FILL IN'!$E$2:$E$1048576,J121,'Events Cashbook TO FILL IN'!$I$2:$I$1048576), "")</f>
        <v/>
      </c>
    </row>
    <row r="122" spans="6:15" x14ac:dyDescent="0.45">
      <c r="F122" t="str">
        <f t="shared" si="9"/>
        <v/>
      </c>
      <c r="O122" s="3" t="str">
        <f>IF(J122&lt;&gt;"", SUMIF('Events Cashbook TO FILL IN'!$E$2:$E$1048576,J122,'Events Cashbook TO FILL IN'!$I$2:$I$1048576), "")</f>
        <v/>
      </c>
    </row>
    <row r="123" spans="6:15" x14ac:dyDescent="0.45">
      <c r="F123" t="str">
        <f t="shared" si="9"/>
        <v/>
      </c>
      <c r="O123" s="3" t="str">
        <f>IF(J123&lt;&gt;"", SUMIF('Events Cashbook TO FILL IN'!$E$2:$E$1048576,J123,'Events Cashbook TO FILL IN'!$I$2:$I$1048576), "")</f>
        <v/>
      </c>
    </row>
    <row r="124" spans="6:15" x14ac:dyDescent="0.45">
      <c r="F124" t="str">
        <f t="shared" si="9"/>
        <v/>
      </c>
      <c r="O124" s="3" t="str">
        <f>IF(J124&lt;&gt;"", SUMIF('Events Cashbook TO FILL IN'!$E$2:$E$1048576,J124,'Events Cashbook TO FILL IN'!$I$2:$I$1048576), "")</f>
        <v/>
      </c>
    </row>
    <row r="125" spans="6:15" x14ac:dyDescent="0.45">
      <c r="F125" t="str">
        <f t="shared" si="9"/>
        <v/>
      </c>
      <c r="O125" s="3" t="str">
        <f>IF(J125&lt;&gt;"", SUMIF('Events Cashbook TO FILL IN'!$E$2:$E$1048576,J125,'Events Cashbook TO FILL IN'!$I$2:$I$1048576), "")</f>
        <v/>
      </c>
    </row>
    <row r="126" spans="6:15" x14ac:dyDescent="0.45">
      <c r="F126" t="str">
        <f t="shared" si="9"/>
        <v/>
      </c>
      <c r="O126" s="3" t="str">
        <f>IF(J126&lt;&gt;"", SUMIF('Events Cashbook TO FILL IN'!$E$2:$E$1048576,J126,'Events Cashbook TO FILL IN'!$I$2:$I$1048576), "")</f>
        <v/>
      </c>
    </row>
    <row r="127" spans="6:15" x14ac:dyDescent="0.45">
      <c r="F127" t="str">
        <f t="shared" si="9"/>
        <v/>
      </c>
      <c r="O127" s="3" t="str">
        <f>IF(J127&lt;&gt;"", SUMIF('Events Cashbook TO FILL IN'!$E$2:$E$1048576,J127,'Events Cashbook TO FILL IN'!$I$2:$I$1048576), "")</f>
        <v/>
      </c>
    </row>
    <row r="128" spans="6:15" x14ac:dyDescent="0.45">
      <c r="F128" t="str">
        <f t="shared" si="9"/>
        <v/>
      </c>
      <c r="O128" s="3" t="str">
        <f>IF(J128&lt;&gt;"", SUMIF('Events Cashbook TO FILL IN'!$E$2:$E$1048576,J128,'Events Cashbook TO FILL IN'!$I$2:$I$1048576), "")</f>
        <v/>
      </c>
    </row>
    <row r="129" spans="6:15" x14ac:dyDescent="0.45">
      <c r="F129" t="str">
        <f t="shared" si="9"/>
        <v/>
      </c>
      <c r="O129" s="3" t="str">
        <f>IF(J129&lt;&gt;"", SUMIF('Events Cashbook TO FILL IN'!$E$2:$E$1048576,J129,'Events Cashbook TO FILL IN'!$I$2:$I$1048576), "")</f>
        <v/>
      </c>
    </row>
    <row r="130" spans="6:15" x14ac:dyDescent="0.45">
      <c r="F130" t="str">
        <f t="shared" si="9"/>
        <v/>
      </c>
      <c r="O130" s="3" t="str">
        <f>IF(J130&lt;&gt;"", SUMIF('Events Cashbook TO FILL IN'!$E$2:$E$1048576,J130,'Events Cashbook TO FILL IN'!$I$2:$I$1048576), "")</f>
        <v/>
      </c>
    </row>
    <row r="131" spans="6:15" x14ac:dyDescent="0.45">
      <c r="F131" t="str">
        <f t="shared" si="9"/>
        <v/>
      </c>
      <c r="O131" s="3" t="str">
        <f>IF(J131&lt;&gt;"", SUMIF('Events Cashbook TO FILL IN'!$E$2:$E$1048576,J131,'Events Cashbook TO FILL IN'!$I$2:$I$1048576), "")</f>
        <v/>
      </c>
    </row>
    <row r="132" spans="6:15" x14ac:dyDescent="0.45">
      <c r="F132" t="str">
        <f t="shared" si="9"/>
        <v/>
      </c>
      <c r="O132" s="3" t="str">
        <f>IF(J132&lt;&gt;"", SUMIF('Events Cashbook TO FILL IN'!$E$2:$E$1048576,J132,'Events Cashbook TO FILL IN'!$I$2:$I$1048576), "")</f>
        <v/>
      </c>
    </row>
    <row r="133" spans="6:15" x14ac:dyDescent="0.45">
      <c r="F133" t="str">
        <f t="shared" si="9"/>
        <v/>
      </c>
      <c r="O133" s="3" t="str">
        <f>IF(J133&lt;&gt;"", SUMIF('Events Cashbook TO FILL IN'!$E$2:$E$1048576,J133,'Events Cashbook TO FILL IN'!$I$2:$I$1048576), "")</f>
        <v/>
      </c>
    </row>
    <row r="134" spans="6:15" x14ac:dyDescent="0.45">
      <c r="F134" t="str">
        <f t="shared" si="9"/>
        <v/>
      </c>
      <c r="O134" s="3" t="str">
        <f>IF(J134&lt;&gt;"", SUMIF('Events Cashbook TO FILL IN'!$E$2:$E$1048576,J134,'Events Cashbook TO FILL IN'!$I$2:$I$1048576), "")</f>
        <v/>
      </c>
    </row>
    <row r="135" spans="6:15" x14ac:dyDescent="0.45">
      <c r="F135" t="str">
        <f t="shared" si="9"/>
        <v/>
      </c>
      <c r="O135" s="3" t="str">
        <f>IF(J135&lt;&gt;"", SUMIF('Events Cashbook TO FILL IN'!$E$2:$E$1048576,J135,'Events Cashbook TO FILL IN'!$I$2:$I$1048576), "")</f>
        <v/>
      </c>
    </row>
    <row r="136" spans="6:15" x14ac:dyDescent="0.45">
      <c r="F136" t="str">
        <f t="shared" si="9"/>
        <v/>
      </c>
      <c r="O136" s="3" t="str">
        <f>IF(J136&lt;&gt;"", SUMIF('Events Cashbook TO FILL IN'!$E$2:$E$1048576,J136,'Events Cashbook TO FILL IN'!$I$2:$I$1048576), "")</f>
        <v/>
      </c>
    </row>
    <row r="137" spans="6:15" x14ac:dyDescent="0.45">
      <c r="F137" t="str">
        <f t="shared" si="9"/>
        <v/>
      </c>
      <c r="O137" s="3" t="str">
        <f>IF(J137&lt;&gt;"", SUMIF('Events Cashbook TO FILL IN'!$E$2:$E$1048576,J137,'Events Cashbook TO FILL IN'!$I$2:$I$1048576), "")</f>
        <v/>
      </c>
    </row>
    <row r="138" spans="6:15" x14ac:dyDescent="0.45">
      <c r="F138" t="str">
        <f t="shared" si="9"/>
        <v/>
      </c>
      <c r="O138" s="3" t="str">
        <f>IF(J138&lt;&gt;"", SUMIF('Events Cashbook TO FILL IN'!$E$2:$E$1048576,J138,'Events Cashbook TO FILL IN'!$I$2:$I$1048576), "")</f>
        <v/>
      </c>
    </row>
    <row r="139" spans="6:15" x14ac:dyDescent="0.45">
      <c r="F139" t="str">
        <f t="shared" si="9"/>
        <v/>
      </c>
      <c r="O139" s="3" t="str">
        <f>IF(J139&lt;&gt;"", SUMIF('Events Cashbook TO FILL IN'!$E$2:$E$1048576,J139,'Events Cashbook TO FILL IN'!$I$2:$I$1048576), "")</f>
        <v/>
      </c>
    </row>
    <row r="140" spans="6:15" x14ac:dyDescent="0.45">
      <c r="F140" t="str">
        <f t="shared" si="9"/>
        <v/>
      </c>
      <c r="O140" s="3" t="str">
        <f>IF(J140&lt;&gt;"", SUMIF('Events Cashbook TO FILL IN'!$E$2:$E$1048576,J140,'Events Cashbook TO FILL IN'!$I$2:$I$1048576), "")</f>
        <v/>
      </c>
    </row>
    <row r="141" spans="6:15" x14ac:dyDescent="0.45">
      <c r="F141" t="str">
        <f t="shared" si="9"/>
        <v/>
      </c>
      <c r="O141" s="3" t="str">
        <f>IF(J141&lt;&gt;"", SUMIF('Events Cashbook TO FILL IN'!$E$2:$E$1048576,J141,'Events Cashbook TO FILL IN'!$I$2:$I$1048576), "")</f>
        <v/>
      </c>
    </row>
    <row r="142" spans="6:15" x14ac:dyDescent="0.45">
      <c r="F142" t="str">
        <f t="shared" si="9"/>
        <v/>
      </c>
      <c r="O142" s="3" t="str">
        <f>IF(J142&lt;&gt;"", SUMIF('Events Cashbook TO FILL IN'!$E$2:$E$1048576,J142,'Events Cashbook TO FILL IN'!$I$2:$I$1048576), "")</f>
        <v/>
      </c>
    </row>
    <row r="143" spans="6:15" x14ac:dyDescent="0.45">
      <c r="F143" t="str">
        <f t="shared" si="9"/>
        <v/>
      </c>
      <c r="O143" s="3" t="str">
        <f>IF(J143&lt;&gt;"", SUMIF('Events Cashbook TO FILL IN'!$E$2:$E$1048576,J143,'Events Cashbook TO FILL IN'!$I$2:$I$1048576), "")</f>
        <v/>
      </c>
    </row>
    <row r="144" spans="6:15" x14ac:dyDescent="0.45">
      <c r="F144" t="str">
        <f t="shared" si="9"/>
        <v/>
      </c>
      <c r="O144" s="3" t="str">
        <f>IF(J144&lt;&gt;"", SUMIF('Events Cashbook TO FILL IN'!$E$2:$E$1048576,J144,'Events Cashbook TO FILL IN'!$I$2:$I$1048576), "")</f>
        <v/>
      </c>
    </row>
    <row r="145" spans="6:15" x14ac:dyDescent="0.45">
      <c r="F145" t="str">
        <f t="shared" si="9"/>
        <v/>
      </c>
      <c r="O145" s="3" t="str">
        <f>IF(J145&lt;&gt;"", SUMIF('Events Cashbook TO FILL IN'!$E$2:$E$1048576,J145,'Events Cashbook TO FILL IN'!$I$2:$I$1048576), "")</f>
        <v/>
      </c>
    </row>
    <row r="146" spans="6:15" x14ac:dyDescent="0.45">
      <c r="F146" t="str">
        <f t="shared" si="9"/>
        <v/>
      </c>
      <c r="O146" s="3" t="str">
        <f>IF(J146&lt;&gt;"", SUMIF('Events Cashbook TO FILL IN'!$E$2:$E$1048576,J146,'Events Cashbook TO FILL IN'!$I$2:$I$1048576), "")</f>
        <v/>
      </c>
    </row>
    <row r="147" spans="6:15" x14ac:dyDescent="0.45">
      <c r="F147" t="str">
        <f t="shared" si="9"/>
        <v/>
      </c>
      <c r="O147" s="3" t="str">
        <f>IF(J147&lt;&gt;"", SUMIF('Events Cashbook TO FILL IN'!$E$2:$E$1048576,J147,'Events Cashbook TO FILL IN'!$I$2:$I$1048576), "")</f>
        <v/>
      </c>
    </row>
    <row r="148" spans="6:15" x14ac:dyDescent="0.45">
      <c r="F148" t="str">
        <f t="shared" si="9"/>
        <v/>
      </c>
      <c r="O148" s="3" t="str">
        <f>IF(J148&lt;&gt;"", SUMIF('Events Cashbook TO FILL IN'!$E$2:$E$1048576,J148,'Events Cashbook TO FILL IN'!$I$2:$I$1048576), "")</f>
        <v/>
      </c>
    </row>
    <row r="149" spans="6:15" x14ac:dyDescent="0.45">
      <c r="F149" t="str">
        <f t="shared" ref="F149:F212" si="10">IF(D149&gt;0, D149-E149, "")</f>
        <v/>
      </c>
      <c r="O149" s="3" t="str">
        <f>IF(J149&lt;&gt;"", SUMIF('Events Cashbook TO FILL IN'!$E$2:$E$1048576,J149,'Events Cashbook TO FILL IN'!$I$2:$I$1048576), "")</f>
        <v/>
      </c>
    </row>
    <row r="150" spans="6:15" x14ac:dyDescent="0.45">
      <c r="F150" t="str">
        <f t="shared" si="10"/>
        <v/>
      </c>
      <c r="O150" s="3" t="str">
        <f>IF(J150&lt;&gt;"", SUMIF('Events Cashbook TO FILL IN'!$E$2:$E$1048576,J150,'Events Cashbook TO FILL IN'!$I$2:$I$1048576), "")</f>
        <v/>
      </c>
    </row>
    <row r="151" spans="6:15" x14ac:dyDescent="0.45">
      <c r="F151" t="str">
        <f t="shared" si="10"/>
        <v/>
      </c>
      <c r="O151" s="3" t="str">
        <f>IF(J151&lt;&gt;"", SUMIF('Events Cashbook TO FILL IN'!$E$2:$E$1048576,J151,'Events Cashbook TO FILL IN'!$I$2:$I$1048576), "")</f>
        <v/>
      </c>
    </row>
    <row r="152" spans="6:15" x14ac:dyDescent="0.45">
      <c r="F152" t="str">
        <f t="shared" si="10"/>
        <v/>
      </c>
      <c r="O152" s="3" t="str">
        <f>IF(J152&lt;&gt;"", SUMIF('Events Cashbook TO FILL IN'!$E$2:$E$1048576,J152,'Events Cashbook TO FILL IN'!$I$2:$I$1048576), "")</f>
        <v/>
      </c>
    </row>
    <row r="153" spans="6:15" x14ac:dyDescent="0.45">
      <c r="F153" t="str">
        <f t="shared" si="10"/>
        <v/>
      </c>
      <c r="O153" s="3" t="str">
        <f>IF(J153&lt;&gt;"", SUMIF('Events Cashbook TO FILL IN'!$E$2:$E$1048576,J153,'Events Cashbook TO FILL IN'!$I$2:$I$1048576), "")</f>
        <v/>
      </c>
    </row>
    <row r="154" spans="6:15" x14ac:dyDescent="0.45">
      <c r="F154" t="str">
        <f t="shared" si="10"/>
        <v/>
      </c>
      <c r="O154" s="3" t="str">
        <f>IF(J154&lt;&gt;"", SUMIF('Events Cashbook TO FILL IN'!$E$2:$E$1048576,J154,'Events Cashbook TO FILL IN'!$I$2:$I$1048576), "")</f>
        <v/>
      </c>
    </row>
    <row r="155" spans="6:15" x14ac:dyDescent="0.45">
      <c r="F155" t="str">
        <f t="shared" si="10"/>
        <v/>
      </c>
      <c r="O155" s="3" t="str">
        <f>IF(J155&lt;&gt;"", SUMIF('Events Cashbook TO FILL IN'!$E$2:$E$1048576,J155,'Events Cashbook TO FILL IN'!$I$2:$I$1048576), "")</f>
        <v/>
      </c>
    </row>
    <row r="156" spans="6:15" x14ac:dyDescent="0.45">
      <c r="F156" t="str">
        <f t="shared" si="10"/>
        <v/>
      </c>
      <c r="O156" s="3" t="str">
        <f>IF(J156&lt;&gt;"", SUMIF('Events Cashbook TO FILL IN'!$E$2:$E$1048576,J156,'Events Cashbook TO FILL IN'!$I$2:$I$1048576), "")</f>
        <v/>
      </c>
    </row>
    <row r="157" spans="6:15" x14ac:dyDescent="0.45">
      <c r="F157" t="str">
        <f t="shared" si="10"/>
        <v/>
      </c>
      <c r="O157" s="3" t="str">
        <f>IF(J157&lt;&gt;"", SUMIF('Events Cashbook TO FILL IN'!$E$2:$E$1048576,J157,'Events Cashbook TO FILL IN'!$I$2:$I$1048576), "")</f>
        <v/>
      </c>
    </row>
    <row r="158" spans="6:15" x14ac:dyDescent="0.45">
      <c r="F158" t="str">
        <f t="shared" si="10"/>
        <v/>
      </c>
      <c r="O158" s="3" t="str">
        <f>IF(J158&lt;&gt;"", SUMIF('Events Cashbook TO FILL IN'!$E$2:$E$1048576,J158,'Events Cashbook TO FILL IN'!$I$2:$I$1048576), "")</f>
        <v/>
      </c>
    </row>
    <row r="159" spans="6:15" x14ac:dyDescent="0.45">
      <c r="F159" t="str">
        <f t="shared" si="10"/>
        <v/>
      </c>
      <c r="O159" s="3" t="str">
        <f>IF(J159&lt;&gt;"", SUMIF('Events Cashbook TO FILL IN'!$E$2:$E$1048576,J159,'Events Cashbook TO FILL IN'!$I$2:$I$1048576), "")</f>
        <v/>
      </c>
    </row>
    <row r="160" spans="6:15" x14ac:dyDescent="0.45">
      <c r="F160" t="str">
        <f t="shared" si="10"/>
        <v/>
      </c>
      <c r="O160" s="3" t="str">
        <f>IF(J160&lt;&gt;"", SUMIF('Events Cashbook TO FILL IN'!$E$2:$E$1048576,J160,'Events Cashbook TO FILL IN'!$I$2:$I$1048576), "")</f>
        <v/>
      </c>
    </row>
    <row r="161" spans="6:15" x14ac:dyDescent="0.45">
      <c r="F161" t="str">
        <f t="shared" si="10"/>
        <v/>
      </c>
      <c r="O161" s="3" t="str">
        <f>IF(J161&lt;&gt;"", SUMIF('Events Cashbook TO FILL IN'!$E$2:$E$1048576,J161,'Events Cashbook TO FILL IN'!$I$2:$I$1048576), "")</f>
        <v/>
      </c>
    </row>
    <row r="162" spans="6:15" x14ac:dyDescent="0.45">
      <c r="F162" t="str">
        <f t="shared" si="10"/>
        <v/>
      </c>
      <c r="O162" s="3" t="str">
        <f>IF(J162&lt;&gt;"", SUMIF('Events Cashbook TO FILL IN'!$E$2:$E$1048576,J162,'Events Cashbook TO FILL IN'!$I$2:$I$1048576), "")</f>
        <v/>
      </c>
    </row>
    <row r="163" spans="6:15" x14ac:dyDescent="0.45">
      <c r="F163" t="str">
        <f t="shared" si="10"/>
        <v/>
      </c>
      <c r="O163" s="3" t="str">
        <f>IF(J163&lt;&gt;"", SUMIF('Events Cashbook TO FILL IN'!$E$2:$E$1048576,J163,'Events Cashbook TO FILL IN'!$I$2:$I$1048576), "")</f>
        <v/>
      </c>
    </row>
    <row r="164" spans="6:15" x14ac:dyDescent="0.45">
      <c r="F164" t="str">
        <f t="shared" si="10"/>
        <v/>
      </c>
      <c r="O164" s="3" t="str">
        <f>IF(J164&lt;&gt;"", SUMIF('Events Cashbook TO FILL IN'!$E$2:$E$1048576,J164,'Events Cashbook TO FILL IN'!$I$2:$I$1048576), "")</f>
        <v/>
      </c>
    </row>
    <row r="165" spans="6:15" x14ac:dyDescent="0.45">
      <c r="F165" t="str">
        <f t="shared" si="10"/>
        <v/>
      </c>
      <c r="O165" s="3" t="str">
        <f>IF(J165&lt;&gt;"", SUMIF('Events Cashbook TO FILL IN'!$E$2:$E$1048576,J165,'Events Cashbook TO FILL IN'!$I$2:$I$1048576), "")</f>
        <v/>
      </c>
    </row>
    <row r="166" spans="6:15" x14ac:dyDescent="0.45">
      <c r="F166" t="str">
        <f t="shared" si="10"/>
        <v/>
      </c>
      <c r="O166" s="3" t="str">
        <f>IF(J166&lt;&gt;"", SUMIF('Events Cashbook TO FILL IN'!$E$2:$E$1048576,J166,'Events Cashbook TO FILL IN'!$I$2:$I$1048576), "")</f>
        <v/>
      </c>
    </row>
    <row r="167" spans="6:15" x14ac:dyDescent="0.45">
      <c r="F167" t="str">
        <f t="shared" si="10"/>
        <v/>
      </c>
      <c r="O167" s="3" t="str">
        <f>IF(J167&lt;&gt;"", SUMIF('Events Cashbook TO FILL IN'!$E$2:$E$1048576,J167,'Events Cashbook TO FILL IN'!$I$2:$I$1048576), "")</f>
        <v/>
      </c>
    </row>
    <row r="168" spans="6:15" x14ac:dyDescent="0.45">
      <c r="F168" t="str">
        <f t="shared" si="10"/>
        <v/>
      </c>
      <c r="O168" s="3" t="str">
        <f>IF(J168&lt;&gt;"", SUMIF('Events Cashbook TO FILL IN'!$E$2:$E$1048576,J168,'Events Cashbook TO FILL IN'!$I$2:$I$1048576), "")</f>
        <v/>
      </c>
    </row>
    <row r="169" spans="6:15" x14ac:dyDescent="0.45">
      <c r="F169" t="str">
        <f t="shared" si="10"/>
        <v/>
      </c>
      <c r="O169" s="3" t="str">
        <f>IF(J169&lt;&gt;"", SUMIF('Events Cashbook TO FILL IN'!$E$2:$E$1048576,J169,'Events Cashbook TO FILL IN'!$I$2:$I$1048576), "")</f>
        <v/>
      </c>
    </row>
    <row r="170" spans="6:15" x14ac:dyDescent="0.45">
      <c r="F170" t="str">
        <f t="shared" si="10"/>
        <v/>
      </c>
      <c r="O170" s="3" t="str">
        <f>IF(J170&lt;&gt;"", SUMIF('Events Cashbook TO FILL IN'!$E$2:$E$1048576,J170,'Events Cashbook TO FILL IN'!$I$2:$I$1048576), "")</f>
        <v/>
      </c>
    </row>
    <row r="171" spans="6:15" x14ac:dyDescent="0.45">
      <c r="F171" t="str">
        <f t="shared" si="10"/>
        <v/>
      </c>
      <c r="O171" s="3" t="str">
        <f>IF(J171&lt;&gt;"", SUMIF('Events Cashbook TO FILL IN'!$E$2:$E$1048576,J171,'Events Cashbook TO FILL IN'!$I$2:$I$1048576), "")</f>
        <v/>
      </c>
    </row>
    <row r="172" spans="6:15" x14ac:dyDescent="0.45">
      <c r="F172" t="str">
        <f t="shared" si="10"/>
        <v/>
      </c>
      <c r="O172" s="3" t="str">
        <f>IF(J172&lt;&gt;"", SUMIF('Events Cashbook TO FILL IN'!$E$2:$E$1048576,J172,'Events Cashbook TO FILL IN'!$I$2:$I$1048576), "")</f>
        <v/>
      </c>
    </row>
    <row r="173" spans="6:15" x14ac:dyDescent="0.45">
      <c r="F173" t="str">
        <f t="shared" si="10"/>
        <v/>
      </c>
      <c r="O173" s="3" t="str">
        <f>IF(J173&lt;&gt;"", SUMIF('Events Cashbook TO FILL IN'!$E$2:$E$1048576,J173,'Events Cashbook TO FILL IN'!$I$2:$I$1048576), "")</f>
        <v/>
      </c>
    </row>
    <row r="174" spans="6:15" x14ac:dyDescent="0.45">
      <c r="F174" t="str">
        <f t="shared" si="10"/>
        <v/>
      </c>
      <c r="O174" s="3" t="str">
        <f>IF(J174&lt;&gt;"", SUMIF('Events Cashbook TO FILL IN'!$E$2:$E$1048576,J174,'Events Cashbook TO FILL IN'!$I$2:$I$1048576), "")</f>
        <v/>
      </c>
    </row>
    <row r="175" spans="6:15" x14ac:dyDescent="0.45">
      <c r="F175" t="str">
        <f t="shared" si="10"/>
        <v/>
      </c>
      <c r="O175" s="3" t="str">
        <f>IF(J175&lt;&gt;"", SUMIF('Events Cashbook TO FILL IN'!$E$2:$E$1048576,J175,'Events Cashbook TO FILL IN'!$I$2:$I$1048576), "")</f>
        <v/>
      </c>
    </row>
    <row r="176" spans="6:15" x14ac:dyDescent="0.45">
      <c r="F176" t="str">
        <f t="shared" si="10"/>
        <v/>
      </c>
      <c r="O176" s="3" t="str">
        <f>IF(J176&lt;&gt;"", SUMIF('Events Cashbook TO FILL IN'!$E$2:$E$1048576,J176,'Events Cashbook TO FILL IN'!$I$2:$I$1048576), "")</f>
        <v/>
      </c>
    </row>
    <row r="177" spans="6:15" x14ac:dyDescent="0.45">
      <c r="F177" t="str">
        <f t="shared" si="10"/>
        <v/>
      </c>
      <c r="O177" s="3" t="str">
        <f>IF(J177&lt;&gt;"", SUMIF('Events Cashbook TO FILL IN'!$E$2:$E$1048576,J177,'Events Cashbook TO FILL IN'!$I$2:$I$1048576), "")</f>
        <v/>
      </c>
    </row>
    <row r="178" spans="6:15" x14ac:dyDescent="0.45">
      <c r="F178" t="str">
        <f t="shared" si="10"/>
        <v/>
      </c>
      <c r="O178" s="3" t="str">
        <f>IF(J178&lt;&gt;"", SUMIF('Events Cashbook TO FILL IN'!$E$2:$E$1048576,J178,'Events Cashbook TO FILL IN'!$I$2:$I$1048576), "")</f>
        <v/>
      </c>
    </row>
    <row r="179" spans="6:15" x14ac:dyDescent="0.45">
      <c r="F179" t="str">
        <f t="shared" si="10"/>
        <v/>
      </c>
      <c r="O179" s="3" t="str">
        <f>IF(J179&lt;&gt;"", SUMIF('Events Cashbook TO FILL IN'!$E$2:$E$1048576,J179,'Events Cashbook TO FILL IN'!$I$2:$I$1048576), "")</f>
        <v/>
      </c>
    </row>
    <row r="180" spans="6:15" x14ac:dyDescent="0.45">
      <c r="F180" t="str">
        <f t="shared" si="10"/>
        <v/>
      </c>
      <c r="O180" s="3" t="str">
        <f>IF(J180&lt;&gt;"", SUMIF('Events Cashbook TO FILL IN'!$E$2:$E$1048576,J180,'Events Cashbook TO FILL IN'!$I$2:$I$1048576), "")</f>
        <v/>
      </c>
    </row>
    <row r="181" spans="6:15" x14ac:dyDescent="0.45">
      <c r="F181" t="str">
        <f t="shared" si="10"/>
        <v/>
      </c>
      <c r="O181" s="3" t="str">
        <f>IF(J181&lt;&gt;"", SUMIF('Events Cashbook TO FILL IN'!$E$2:$E$1048576,J181,'Events Cashbook TO FILL IN'!$I$2:$I$1048576), "")</f>
        <v/>
      </c>
    </row>
    <row r="182" spans="6:15" x14ac:dyDescent="0.45">
      <c r="F182" t="str">
        <f t="shared" si="10"/>
        <v/>
      </c>
      <c r="O182" s="3" t="str">
        <f>IF(J182&lt;&gt;"", SUMIF('Events Cashbook TO FILL IN'!$E$2:$E$1048576,J182,'Events Cashbook TO FILL IN'!$I$2:$I$1048576), "")</f>
        <v/>
      </c>
    </row>
    <row r="183" spans="6:15" x14ac:dyDescent="0.45">
      <c r="F183" t="str">
        <f t="shared" si="10"/>
        <v/>
      </c>
      <c r="O183" s="3" t="str">
        <f>IF(J183&lt;&gt;"", SUMIF('Events Cashbook TO FILL IN'!$E$2:$E$1048576,J183,'Events Cashbook TO FILL IN'!$I$2:$I$1048576), "")</f>
        <v/>
      </c>
    </row>
    <row r="184" spans="6:15" x14ac:dyDescent="0.45">
      <c r="F184" t="str">
        <f t="shared" si="10"/>
        <v/>
      </c>
      <c r="O184" s="3" t="str">
        <f>IF(J184&lt;&gt;"", SUMIF('Events Cashbook TO FILL IN'!$E$2:$E$1048576,J184,'Events Cashbook TO FILL IN'!$I$2:$I$1048576), "")</f>
        <v/>
      </c>
    </row>
    <row r="185" spans="6:15" x14ac:dyDescent="0.45">
      <c r="F185" t="str">
        <f t="shared" si="10"/>
        <v/>
      </c>
      <c r="O185" s="3" t="str">
        <f>IF(J185&lt;&gt;"", SUMIF('Events Cashbook TO FILL IN'!$E$2:$E$1048576,J185,'Events Cashbook TO FILL IN'!$I$2:$I$1048576), "")</f>
        <v/>
      </c>
    </row>
    <row r="186" spans="6:15" x14ac:dyDescent="0.45">
      <c r="F186" t="str">
        <f t="shared" si="10"/>
        <v/>
      </c>
      <c r="O186" s="3" t="str">
        <f>IF(J186&lt;&gt;"", SUMIF('Events Cashbook TO FILL IN'!$E$2:$E$1048576,J186,'Events Cashbook TO FILL IN'!$I$2:$I$1048576), "")</f>
        <v/>
      </c>
    </row>
    <row r="187" spans="6:15" x14ac:dyDescent="0.45">
      <c r="F187" t="str">
        <f t="shared" si="10"/>
        <v/>
      </c>
      <c r="O187" s="3" t="str">
        <f>IF(J187&lt;&gt;"", SUMIF('Events Cashbook TO FILL IN'!$E$2:$E$1048576,J187,'Events Cashbook TO FILL IN'!$I$2:$I$1048576), "")</f>
        <v/>
      </c>
    </row>
    <row r="188" spans="6:15" x14ac:dyDescent="0.45">
      <c r="F188" t="str">
        <f t="shared" si="10"/>
        <v/>
      </c>
      <c r="O188" s="3" t="str">
        <f>IF(J188&lt;&gt;"", SUMIF('Events Cashbook TO FILL IN'!$E$2:$E$1048576,J188,'Events Cashbook TO FILL IN'!$I$2:$I$1048576), "")</f>
        <v/>
      </c>
    </row>
    <row r="189" spans="6:15" x14ac:dyDescent="0.45">
      <c r="F189" t="str">
        <f t="shared" si="10"/>
        <v/>
      </c>
      <c r="O189" s="3" t="str">
        <f>IF(J189&lt;&gt;"", SUMIF('Events Cashbook TO FILL IN'!$E$2:$E$1048576,J189,'Events Cashbook TO FILL IN'!$I$2:$I$1048576), "")</f>
        <v/>
      </c>
    </row>
    <row r="190" spans="6:15" x14ac:dyDescent="0.45">
      <c r="F190" t="str">
        <f t="shared" si="10"/>
        <v/>
      </c>
      <c r="O190" s="3" t="str">
        <f>IF(J190&lt;&gt;"", SUMIF('Events Cashbook TO FILL IN'!$E$2:$E$1048576,J190,'Events Cashbook TO FILL IN'!$I$2:$I$1048576), "")</f>
        <v/>
      </c>
    </row>
    <row r="191" spans="6:15" x14ac:dyDescent="0.45">
      <c r="F191" t="str">
        <f t="shared" si="10"/>
        <v/>
      </c>
      <c r="O191" s="3" t="str">
        <f>IF(J191&lt;&gt;"", SUMIF('Events Cashbook TO FILL IN'!$E$2:$E$1048576,J191,'Events Cashbook TO FILL IN'!$I$2:$I$1048576), "")</f>
        <v/>
      </c>
    </row>
    <row r="192" spans="6:15" x14ac:dyDescent="0.45">
      <c r="F192" t="str">
        <f t="shared" si="10"/>
        <v/>
      </c>
      <c r="O192" s="3" t="str">
        <f>IF(J192&lt;&gt;"", SUMIF('Events Cashbook TO FILL IN'!$E$2:$E$1048576,J192,'Events Cashbook TO FILL IN'!$I$2:$I$1048576), "")</f>
        <v/>
      </c>
    </row>
    <row r="193" spans="6:15" x14ac:dyDescent="0.45">
      <c r="F193" t="str">
        <f t="shared" si="10"/>
        <v/>
      </c>
      <c r="O193" s="3" t="str">
        <f>IF(J193&lt;&gt;"", SUMIF('Events Cashbook TO FILL IN'!$E$2:$E$1048576,J193,'Events Cashbook TO FILL IN'!$I$2:$I$1048576), "")</f>
        <v/>
      </c>
    </row>
    <row r="194" spans="6:15" x14ac:dyDescent="0.45">
      <c r="F194" t="str">
        <f t="shared" si="10"/>
        <v/>
      </c>
      <c r="O194" s="3" t="str">
        <f>IF(J194&lt;&gt;"", SUMIF('Events Cashbook TO FILL IN'!$E$2:$E$1048576,J194,'Events Cashbook TO FILL IN'!$I$2:$I$1048576), "")</f>
        <v/>
      </c>
    </row>
    <row r="195" spans="6:15" x14ac:dyDescent="0.45">
      <c r="F195" t="str">
        <f t="shared" si="10"/>
        <v/>
      </c>
      <c r="O195" s="3" t="str">
        <f>IF(J195&lt;&gt;"", SUMIF('Events Cashbook TO FILL IN'!$E$2:$E$1048576,J195,'Events Cashbook TO FILL IN'!$I$2:$I$1048576), "")</f>
        <v/>
      </c>
    </row>
    <row r="196" spans="6:15" x14ac:dyDescent="0.45">
      <c r="F196" t="str">
        <f t="shared" si="10"/>
        <v/>
      </c>
      <c r="O196" s="3" t="str">
        <f>IF(J196&lt;&gt;"", SUMIF('Events Cashbook TO FILL IN'!$E$2:$E$1048576,J196,'Events Cashbook TO FILL IN'!$I$2:$I$1048576), "")</f>
        <v/>
      </c>
    </row>
    <row r="197" spans="6:15" x14ac:dyDescent="0.45">
      <c r="F197" t="str">
        <f t="shared" si="10"/>
        <v/>
      </c>
      <c r="O197" s="3" t="str">
        <f>IF(J197&lt;&gt;"", SUMIF('Events Cashbook TO FILL IN'!$E$2:$E$1048576,J197,'Events Cashbook TO FILL IN'!$I$2:$I$1048576), "")</f>
        <v/>
      </c>
    </row>
    <row r="198" spans="6:15" x14ac:dyDescent="0.45">
      <c r="F198" t="str">
        <f t="shared" si="10"/>
        <v/>
      </c>
      <c r="O198" s="3" t="str">
        <f>IF(J198&lt;&gt;"", SUMIF('Events Cashbook TO FILL IN'!$E$2:$E$1048576,J198,'Events Cashbook TO FILL IN'!$I$2:$I$1048576), "")</f>
        <v/>
      </c>
    </row>
    <row r="199" spans="6:15" x14ac:dyDescent="0.45">
      <c r="F199" t="str">
        <f t="shared" si="10"/>
        <v/>
      </c>
      <c r="O199" s="3" t="str">
        <f>IF(J199&lt;&gt;"", SUMIF('Events Cashbook TO FILL IN'!$E$2:$E$1048576,J199,'Events Cashbook TO FILL IN'!$I$2:$I$1048576), "")</f>
        <v/>
      </c>
    </row>
    <row r="200" spans="6:15" x14ac:dyDescent="0.45">
      <c r="F200" t="str">
        <f t="shared" si="10"/>
        <v/>
      </c>
      <c r="O200" s="3" t="str">
        <f>IF(J200&lt;&gt;"", SUMIF('Events Cashbook TO FILL IN'!$E$2:$E$1048576,J200,'Events Cashbook TO FILL IN'!$I$2:$I$1048576), "")</f>
        <v/>
      </c>
    </row>
    <row r="201" spans="6:15" x14ac:dyDescent="0.45">
      <c r="F201" t="str">
        <f t="shared" si="10"/>
        <v/>
      </c>
      <c r="O201" s="3" t="str">
        <f>IF(J201&lt;&gt;"", SUMIF('Events Cashbook TO FILL IN'!$E$2:$E$1048576,J201,'Events Cashbook TO FILL IN'!$I$2:$I$1048576), "")</f>
        <v/>
      </c>
    </row>
    <row r="202" spans="6:15" x14ac:dyDescent="0.45">
      <c r="F202" t="str">
        <f t="shared" si="10"/>
        <v/>
      </c>
      <c r="O202" s="3" t="str">
        <f>IF(J202&lt;&gt;"", SUMIF('Events Cashbook TO FILL IN'!$E$2:$E$1048576,J202,'Events Cashbook TO FILL IN'!$I$2:$I$1048576), "")</f>
        <v/>
      </c>
    </row>
    <row r="203" spans="6:15" x14ac:dyDescent="0.45">
      <c r="F203" t="str">
        <f t="shared" si="10"/>
        <v/>
      </c>
      <c r="O203" s="3" t="str">
        <f>IF(J203&lt;&gt;"", SUMIF('Events Cashbook TO FILL IN'!$E$2:$E$1048576,J203,'Events Cashbook TO FILL IN'!$I$2:$I$1048576), "")</f>
        <v/>
      </c>
    </row>
    <row r="204" spans="6:15" x14ac:dyDescent="0.45">
      <c r="F204" t="str">
        <f t="shared" si="10"/>
        <v/>
      </c>
      <c r="O204" s="3" t="str">
        <f>IF(J204&lt;&gt;"", SUMIF('Events Cashbook TO FILL IN'!$E$2:$E$1048576,J204,'Events Cashbook TO FILL IN'!$I$2:$I$1048576), "")</f>
        <v/>
      </c>
    </row>
    <row r="205" spans="6:15" x14ac:dyDescent="0.45">
      <c r="F205" t="str">
        <f t="shared" si="10"/>
        <v/>
      </c>
      <c r="O205" s="3" t="str">
        <f>IF(J205&lt;&gt;"", SUMIF('Events Cashbook TO FILL IN'!$E$2:$E$1048576,J205,'Events Cashbook TO FILL IN'!$I$2:$I$1048576), "")</f>
        <v/>
      </c>
    </row>
    <row r="206" spans="6:15" x14ac:dyDescent="0.45">
      <c r="F206" t="str">
        <f t="shared" si="10"/>
        <v/>
      </c>
      <c r="O206" s="3" t="str">
        <f>IF(J206&lt;&gt;"", SUMIF('Events Cashbook TO FILL IN'!$E$2:$E$1048576,J206,'Events Cashbook TO FILL IN'!$I$2:$I$1048576), "")</f>
        <v/>
      </c>
    </row>
    <row r="207" spans="6:15" x14ac:dyDescent="0.45">
      <c r="F207" t="str">
        <f t="shared" si="10"/>
        <v/>
      </c>
      <c r="O207" s="3" t="str">
        <f>IF(J207&lt;&gt;"", SUMIF('Events Cashbook TO FILL IN'!$E$2:$E$1048576,J207,'Events Cashbook TO FILL IN'!$I$2:$I$1048576), "")</f>
        <v/>
      </c>
    </row>
    <row r="208" spans="6:15" x14ac:dyDescent="0.45">
      <c r="F208" t="str">
        <f t="shared" si="10"/>
        <v/>
      </c>
      <c r="O208" s="3" t="str">
        <f>IF(J208&lt;&gt;"", SUMIF('Events Cashbook TO FILL IN'!$E$2:$E$1048576,J208,'Events Cashbook TO FILL IN'!$I$2:$I$1048576), "")</f>
        <v/>
      </c>
    </row>
    <row r="209" spans="6:15" x14ac:dyDescent="0.45">
      <c r="F209" t="str">
        <f t="shared" si="10"/>
        <v/>
      </c>
      <c r="O209" s="3" t="str">
        <f>IF(J209&lt;&gt;"", SUMIF('Events Cashbook TO FILL IN'!$E$2:$E$1048576,J209,'Events Cashbook TO FILL IN'!$I$2:$I$1048576), "")</f>
        <v/>
      </c>
    </row>
    <row r="210" spans="6:15" x14ac:dyDescent="0.45">
      <c r="F210" t="str">
        <f t="shared" si="10"/>
        <v/>
      </c>
      <c r="O210" s="3" t="str">
        <f>IF(J210&lt;&gt;"", SUMIF('Events Cashbook TO FILL IN'!$E$2:$E$1048576,J210,'Events Cashbook TO FILL IN'!$I$2:$I$1048576), "")</f>
        <v/>
      </c>
    </row>
    <row r="211" spans="6:15" x14ac:dyDescent="0.45">
      <c r="F211" t="str">
        <f t="shared" si="10"/>
        <v/>
      </c>
      <c r="O211" s="3" t="str">
        <f>IF(J211&lt;&gt;"", SUMIF('Events Cashbook TO FILL IN'!$E$2:$E$1048576,J211,'Events Cashbook TO FILL IN'!$I$2:$I$1048576), "")</f>
        <v/>
      </c>
    </row>
    <row r="212" spans="6:15" x14ac:dyDescent="0.45">
      <c r="F212" t="str">
        <f t="shared" si="10"/>
        <v/>
      </c>
      <c r="O212" s="3" t="str">
        <f>IF(J212&lt;&gt;"", SUMIF('Events Cashbook TO FILL IN'!$E$2:$E$1048576,J212,'Events Cashbook TO FILL IN'!$I$2:$I$1048576), "")</f>
        <v/>
      </c>
    </row>
    <row r="213" spans="6:15" x14ac:dyDescent="0.45">
      <c r="F213" t="str">
        <f t="shared" ref="F213:F271" si="11">IF(D213&gt;0, D213-E213, "")</f>
        <v/>
      </c>
      <c r="O213" s="3" t="str">
        <f>IF(J213&lt;&gt;"", SUMIF('Events Cashbook TO FILL IN'!$E$2:$E$1048576,J213,'Events Cashbook TO FILL IN'!$I$2:$I$1048576), "")</f>
        <v/>
      </c>
    </row>
    <row r="214" spans="6:15" x14ac:dyDescent="0.45">
      <c r="F214" t="str">
        <f t="shared" si="11"/>
        <v/>
      </c>
      <c r="O214" s="3" t="str">
        <f>IF(J214&lt;&gt;"", SUMIF('Events Cashbook TO FILL IN'!$E$2:$E$1048576,J214,'Events Cashbook TO FILL IN'!$I$2:$I$1048576), "")</f>
        <v/>
      </c>
    </row>
    <row r="215" spans="6:15" x14ac:dyDescent="0.45">
      <c r="F215" t="str">
        <f t="shared" si="11"/>
        <v/>
      </c>
      <c r="O215" s="3" t="str">
        <f>IF(J215&lt;&gt;"", SUMIF('Events Cashbook TO FILL IN'!$E$2:$E$1048576,J215,'Events Cashbook TO FILL IN'!$I$2:$I$1048576), "")</f>
        <v/>
      </c>
    </row>
    <row r="216" spans="6:15" x14ac:dyDescent="0.45">
      <c r="F216" t="str">
        <f t="shared" si="11"/>
        <v/>
      </c>
      <c r="O216" s="3" t="str">
        <f>IF(J216&lt;&gt;"", SUMIF('Events Cashbook TO FILL IN'!$E$2:$E$1048576,J216,'Events Cashbook TO FILL IN'!$I$2:$I$1048576), "")</f>
        <v/>
      </c>
    </row>
    <row r="217" spans="6:15" x14ac:dyDescent="0.45">
      <c r="F217" t="str">
        <f t="shared" si="11"/>
        <v/>
      </c>
      <c r="O217" s="3" t="str">
        <f>IF(J217&lt;&gt;"", SUMIF('Events Cashbook TO FILL IN'!$E$2:$E$1048576,J217,'Events Cashbook TO FILL IN'!$I$2:$I$1048576), "")</f>
        <v/>
      </c>
    </row>
    <row r="218" spans="6:15" x14ac:dyDescent="0.45">
      <c r="F218" t="str">
        <f t="shared" si="11"/>
        <v/>
      </c>
      <c r="O218" s="3" t="str">
        <f>IF(J218&lt;&gt;"", SUMIF('Events Cashbook TO FILL IN'!$E$2:$E$1048576,J218,'Events Cashbook TO FILL IN'!$I$2:$I$1048576), "")</f>
        <v/>
      </c>
    </row>
    <row r="219" spans="6:15" x14ac:dyDescent="0.45">
      <c r="F219" t="str">
        <f t="shared" si="11"/>
        <v/>
      </c>
      <c r="O219" s="3" t="str">
        <f>IF(J219&lt;&gt;"", SUMIF('Events Cashbook TO FILL IN'!$E$2:$E$1048576,J219,'Events Cashbook TO FILL IN'!$I$2:$I$1048576), "")</f>
        <v/>
      </c>
    </row>
    <row r="220" spans="6:15" x14ac:dyDescent="0.45">
      <c r="F220" t="str">
        <f t="shared" si="11"/>
        <v/>
      </c>
      <c r="O220" s="3" t="str">
        <f>IF(J220&lt;&gt;"", SUMIF('Events Cashbook TO FILL IN'!$E$2:$E$1048576,J220,'Events Cashbook TO FILL IN'!$I$2:$I$1048576), "")</f>
        <v/>
      </c>
    </row>
    <row r="221" spans="6:15" x14ac:dyDescent="0.45">
      <c r="F221" t="str">
        <f t="shared" si="11"/>
        <v/>
      </c>
      <c r="O221" s="3" t="str">
        <f>IF(J221&lt;&gt;"", SUMIF('Events Cashbook TO FILL IN'!$E$2:$E$1048576,J221,'Events Cashbook TO FILL IN'!$I$2:$I$1048576), "")</f>
        <v/>
      </c>
    </row>
    <row r="222" spans="6:15" x14ac:dyDescent="0.45">
      <c r="F222" t="str">
        <f t="shared" si="11"/>
        <v/>
      </c>
      <c r="O222" s="3" t="str">
        <f>IF(J222&lt;&gt;"", SUMIF('Events Cashbook TO FILL IN'!$E$2:$E$1048576,J222,'Events Cashbook TO FILL IN'!$I$2:$I$1048576), "")</f>
        <v/>
      </c>
    </row>
    <row r="223" spans="6:15" x14ac:dyDescent="0.45">
      <c r="F223" t="str">
        <f t="shared" si="11"/>
        <v/>
      </c>
      <c r="O223" s="3" t="str">
        <f>IF(J223&lt;&gt;"", SUMIF('Events Cashbook TO FILL IN'!$E$2:$E$1048576,J223,'Events Cashbook TO FILL IN'!$I$2:$I$1048576), "")</f>
        <v/>
      </c>
    </row>
    <row r="224" spans="6:15" x14ac:dyDescent="0.45">
      <c r="F224" t="str">
        <f t="shared" si="11"/>
        <v/>
      </c>
      <c r="O224" s="3" t="str">
        <f>IF(J224&lt;&gt;"", SUMIF('Events Cashbook TO FILL IN'!$E$2:$E$1048576,J224,'Events Cashbook TO FILL IN'!$I$2:$I$1048576), "")</f>
        <v/>
      </c>
    </row>
    <row r="225" spans="6:15" x14ac:dyDescent="0.45">
      <c r="F225" t="str">
        <f t="shared" si="11"/>
        <v/>
      </c>
      <c r="O225" s="3" t="str">
        <f>IF(J225&lt;&gt;"", SUMIF('Events Cashbook TO FILL IN'!$E$2:$E$1048576,J225,'Events Cashbook TO FILL IN'!$I$2:$I$1048576), "")</f>
        <v/>
      </c>
    </row>
    <row r="226" spans="6:15" x14ac:dyDescent="0.45">
      <c r="F226" t="str">
        <f t="shared" si="11"/>
        <v/>
      </c>
      <c r="O226" s="3" t="str">
        <f>IF(J226&lt;&gt;"", SUMIF('Events Cashbook TO FILL IN'!$E$2:$E$1048576,J226,'Events Cashbook TO FILL IN'!$I$2:$I$1048576), "")</f>
        <v/>
      </c>
    </row>
    <row r="227" spans="6:15" x14ac:dyDescent="0.45">
      <c r="F227" t="str">
        <f t="shared" si="11"/>
        <v/>
      </c>
      <c r="O227" s="3" t="str">
        <f>IF(J227&lt;&gt;"", SUMIF('Events Cashbook TO FILL IN'!$E$2:$E$1048576,J227,'Events Cashbook TO FILL IN'!$I$2:$I$1048576), "")</f>
        <v/>
      </c>
    </row>
    <row r="228" spans="6:15" x14ac:dyDescent="0.45">
      <c r="F228" t="str">
        <f t="shared" si="11"/>
        <v/>
      </c>
      <c r="O228" s="3" t="str">
        <f>IF(J228&lt;&gt;"", SUMIF('Events Cashbook TO FILL IN'!$E$2:$E$1048576,J228,'Events Cashbook TO FILL IN'!$I$2:$I$1048576), "")</f>
        <v/>
      </c>
    </row>
    <row r="229" spans="6:15" x14ac:dyDescent="0.45">
      <c r="F229" t="str">
        <f t="shared" si="11"/>
        <v/>
      </c>
      <c r="O229" s="3" t="str">
        <f>IF(J229&lt;&gt;"", SUMIF('Events Cashbook TO FILL IN'!$E$2:$E$1048576,J229,'Events Cashbook TO FILL IN'!$I$2:$I$1048576), "")</f>
        <v/>
      </c>
    </row>
    <row r="230" spans="6:15" x14ac:dyDescent="0.45">
      <c r="F230" t="str">
        <f t="shared" si="11"/>
        <v/>
      </c>
      <c r="O230" s="3" t="str">
        <f>IF(J230&lt;&gt;"", SUMIF('Events Cashbook TO FILL IN'!$E$2:$E$1048576,J230,'Events Cashbook TO FILL IN'!$I$2:$I$1048576), "")</f>
        <v/>
      </c>
    </row>
    <row r="231" spans="6:15" x14ac:dyDescent="0.45">
      <c r="F231" t="str">
        <f t="shared" si="11"/>
        <v/>
      </c>
      <c r="O231" s="3" t="str">
        <f>IF(J231&lt;&gt;"", SUMIF('Events Cashbook TO FILL IN'!$E$2:$E$1048576,J231,'Events Cashbook TO FILL IN'!$I$2:$I$1048576), "")</f>
        <v/>
      </c>
    </row>
    <row r="232" spans="6:15" x14ac:dyDescent="0.45">
      <c r="F232" t="str">
        <f t="shared" si="11"/>
        <v/>
      </c>
      <c r="O232" s="3" t="str">
        <f>IF(J232&lt;&gt;"", SUMIF('Events Cashbook TO FILL IN'!$E$2:$E$1048576,J232,'Events Cashbook TO FILL IN'!$I$2:$I$1048576), "")</f>
        <v/>
      </c>
    </row>
    <row r="233" spans="6:15" x14ac:dyDescent="0.45">
      <c r="F233" t="str">
        <f t="shared" si="11"/>
        <v/>
      </c>
      <c r="O233" s="3" t="str">
        <f>IF(J233&lt;&gt;"", SUMIF('Events Cashbook TO FILL IN'!$E$2:$E$1048576,J233,'Events Cashbook TO FILL IN'!$I$2:$I$1048576), "")</f>
        <v/>
      </c>
    </row>
    <row r="234" spans="6:15" x14ac:dyDescent="0.45">
      <c r="F234" t="str">
        <f t="shared" si="11"/>
        <v/>
      </c>
      <c r="O234" s="3" t="str">
        <f>IF(J234&lt;&gt;"", SUMIF('Events Cashbook TO FILL IN'!$E$2:$E$1048576,J234,'Events Cashbook TO FILL IN'!$I$2:$I$1048576), "")</f>
        <v/>
      </c>
    </row>
    <row r="235" spans="6:15" x14ac:dyDescent="0.45">
      <c r="F235" t="str">
        <f t="shared" si="11"/>
        <v/>
      </c>
      <c r="O235" s="3" t="str">
        <f>IF(J235&lt;&gt;"", SUMIF('Events Cashbook TO FILL IN'!$E$2:$E$1048576,J235,'Events Cashbook TO FILL IN'!$I$2:$I$1048576), "")</f>
        <v/>
      </c>
    </row>
    <row r="236" spans="6:15" x14ac:dyDescent="0.45">
      <c r="F236" t="str">
        <f t="shared" si="11"/>
        <v/>
      </c>
      <c r="O236" s="3" t="str">
        <f>IF(J236&lt;&gt;"", SUMIF('Events Cashbook TO FILL IN'!$E$2:$E$1048576,J236,'Events Cashbook TO FILL IN'!$I$2:$I$1048576), "")</f>
        <v/>
      </c>
    </row>
    <row r="237" spans="6:15" x14ac:dyDescent="0.45">
      <c r="F237" t="str">
        <f t="shared" si="11"/>
        <v/>
      </c>
      <c r="O237" s="3" t="str">
        <f>IF(J237&lt;&gt;"", SUMIF('Events Cashbook TO FILL IN'!$E$2:$E$1048576,J237,'Events Cashbook TO FILL IN'!$I$2:$I$1048576), "")</f>
        <v/>
      </c>
    </row>
    <row r="238" spans="6:15" x14ac:dyDescent="0.45">
      <c r="F238" t="str">
        <f t="shared" si="11"/>
        <v/>
      </c>
      <c r="O238" s="3" t="str">
        <f>IF(J238&lt;&gt;"", SUMIF('Events Cashbook TO FILL IN'!$E$2:$E$1048576,J238,'Events Cashbook TO FILL IN'!$I$2:$I$1048576), "")</f>
        <v/>
      </c>
    </row>
    <row r="239" spans="6:15" x14ac:dyDescent="0.45">
      <c r="F239" t="str">
        <f t="shared" si="11"/>
        <v/>
      </c>
      <c r="O239" s="3" t="str">
        <f>IF(J239&lt;&gt;"", SUMIF('Events Cashbook TO FILL IN'!$E$2:$E$1048576,J239,'Events Cashbook TO FILL IN'!$I$2:$I$1048576), "")</f>
        <v/>
      </c>
    </row>
    <row r="240" spans="6:15" x14ac:dyDescent="0.45">
      <c r="F240" t="str">
        <f t="shared" si="11"/>
        <v/>
      </c>
      <c r="O240" s="3" t="str">
        <f>IF(J240&lt;&gt;"", SUMIF('Events Cashbook TO FILL IN'!$E$2:$E$1048576,J240,'Events Cashbook TO FILL IN'!$I$2:$I$1048576), "")</f>
        <v/>
      </c>
    </row>
    <row r="241" spans="6:15" x14ac:dyDescent="0.45">
      <c r="F241" t="str">
        <f t="shared" si="11"/>
        <v/>
      </c>
      <c r="O241" s="3" t="str">
        <f>IF(J241&lt;&gt;"", SUMIF('Events Cashbook TO FILL IN'!$E$2:$E$1048576,J241,'Events Cashbook TO FILL IN'!$I$2:$I$1048576), "")</f>
        <v/>
      </c>
    </row>
    <row r="242" spans="6:15" x14ac:dyDescent="0.45">
      <c r="F242" t="str">
        <f t="shared" si="11"/>
        <v/>
      </c>
      <c r="O242" s="3" t="str">
        <f>IF(J242&lt;&gt;"", SUMIF('Events Cashbook TO FILL IN'!$E$2:$E$1048576,J242,'Events Cashbook TO FILL IN'!$I$2:$I$1048576), "")</f>
        <v/>
      </c>
    </row>
    <row r="243" spans="6:15" x14ac:dyDescent="0.45">
      <c r="F243" t="str">
        <f t="shared" si="11"/>
        <v/>
      </c>
      <c r="O243" s="3" t="str">
        <f>IF(J243&lt;&gt;"", SUMIF('Events Cashbook TO FILL IN'!$E$2:$E$1048576,J243,'Events Cashbook TO FILL IN'!$I$2:$I$1048576), "")</f>
        <v/>
      </c>
    </row>
    <row r="244" spans="6:15" x14ac:dyDescent="0.45">
      <c r="F244" t="str">
        <f t="shared" si="11"/>
        <v/>
      </c>
      <c r="O244" s="3" t="str">
        <f>IF(J244&lt;&gt;"", SUMIF('Events Cashbook TO FILL IN'!$E$2:$E$1048576,J244,'Events Cashbook TO FILL IN'!$I$2:$I$1048576), "")</f>
        <v/>
      </c>
    </row>
    <row r="245" spans="6:15" x14ac:dyDescent="0.45">
      <c r="F245" t="str">
        <f t="shared" si="11"/>
        <v/>
      </c>
      <c r="O245" s="3" t="str">
        <f>IF(J245&lt;&gt;"", SUMIF('Events Cashbook TO FILL IN'!$E$2:$E$1048576,J245,'Events Cashbook TO FILL IN'!$I$2:$I$1048576), "")</f>
        <v/>
      </c>
    </row>
    <row r="246" spans="6:15" x14ac:dyDescent="0.45">
      <c r="F246" t="str">
        <f t="shared" si="11"/>
        <v/>
      </c>
      <c r="O246" s="3" t="str">
        <f>IF(J246&lt;&gt;"", SUMIF('Events Cashbook TO FILL IN'!$E$2:$E$1048576,J246,'Events Cashbook TO FILL IN'!$I$2:$I$1048576), "")</f>
        <v/>
      </c>
    </row>
    <row r="247" spans="6:15" x14ac:dyDescent="0.45">
      <c r="F247" t="str">
        <f t="shared" si="11"/>
        <v/>
      </c>
      <c r="O247" s="3" t="str">
        <f>IF(J247&lt;&gt;"", SUMIF('Events Cashbook TO FILL IN'!$E$2:$E$1048576,J247,'Events Cashbook TO FILL IN'!$I$2:$I$1048576), "")</f>
        <v/>
      </c>
    </row>
    <row r="248" spans="6:15" x14ac:dyDescent="0.45">
      <c r="F248" t="str">
        <f t="shared" si="11"/>
        <v/>
      </c>
      <c r="O248" s="3" t="str">
        <f>IF(J248&lt;&gt;"", SUMIF('Events Cashbook TO FILL IN'!$E$2:$E$1048576,J248,'Events Cashbook TO FILL IN'!$I$2:$I$1048576), "")</f>
        <v/>
      </c>
    </row>
    <row r="249" spans="6:15" x14ac:dyDescent="0.45">
      <c r="F249" t="str">
        <f t="shared" si="11"/>
        <v/>
      </c>
      <c r="O249" s="3" t="str">
        <f>IF(J249&lt;&gt;"", SUMIF('Events Cashbook TO FILL IN'!$E$2:$E$1048576,J249,'Events Cashbook TO FILL IN'!$I$2:$I$1048576), "")</f>
        <v/>
      </c>
    </row>
    <row r="250" spans="6:15" x14ac:dyDescent="0.45">
      <c r="F250" t="str">
        <f t="shared" si="11"/>
        <v/>
      </c>
      <c r="O250" s="3" t="str">
        <f>IF(J250&lt;&gt;"", SUMIF('Events Cashbook TO FILL IN'!$E$2:$E$1048576,J250,'Events Cashbook TO FILL IN'!$I$2:$I$1048576), "")</f>
        <v/>
      </c>
    </row>
    <row r="251" spans="6:15" x14ac:dyDescent="0.45">
      <c r="F251" t="str">
        <f t="shared" si="11"/>
        <v/>
      </c>
      <c r="O251" s="3" t="str">
        <f>IF(J251&lt;&gt;"", SUMIF('Events Cashbook TO FILL IN'!$E$2:$E$1048576,J251,'Events Cashbook TO FILL IN'!$I$2:$I$1048576), "")</f>
        <v/>
      </c>
    </row>
    <row r="252" spans="6:15" x14ac:dyDescent="0.45">
      <c r="F252" t="str">
        <f t="shared" si="11"/>
        <v/>
      </c>
      <c r="O252" s="3" t="str">
        <f>IF(J252&lt;&gt;"", SUMIF('Events Cashbook TO FILL IN'!$E$2:$E$1048576,J252,'Events Cashbook TO FILL IN'!$I$2:$I$1048576), "")</f>
        <v/>
      </c>
    </row>
    <row r="253" spans="6:15" x14ac:dyDescent="0.45">
      <c r="F253" t="str">
        <f t="shared" si="11"/>
        <v/>
      </c>
      <c r="O253" s="3" t="str">
        <f>IF(J253&lt;&gt;"", SUMIF('Events Cashbook TO FILL IN'!$E$2:$E$1048576,J253,'Events Cashbook TO FILL IN'!$I$2:$I$1048576), "")</f>
        <v/>
      </c>
    </row>
    <row r="254" spans="6:15" x14ac:dyDescent="0.45">
      <c r="F254" t="str">
        <f t="shared" si="11"/>
        <v/>
      </c>
      <c r="O254" s="3" t="str">
        <f>IF(J254&lt;&gt;"", SUMIF('Events Cashbook TO FILL IN'!$E$2:$E$1048576,J254,'Events Cashbook TO FILL IN'!$I$2:$I$1048576), "")</f>
        <v/>
      </c>
    </row>
    <row r="255" spans="6:15" x14ac:dyDescent="0.45">
      <c r="F255" t="str">
        <f t="shared" si="11"/>
        <v/>
      </c>
      <c r="O255" s="3" t="str">
        <f>IF(J255&lt;&gt;"", SUMIF('Events Cashbook TO FILL IN'!$E$2:$E$1048576,J255,'Events Cashbook TO FILL IN'!$I$2:$I$1048576), "")</f>
        <v/>
      </c>
    </row>
    <row r="256" spans="6:15" x14ac:dyDescent="0.45">
      <c r="F256" t="str">
        <f t="shared" si="11"/>
        <v/>
      </c>
      <c r="O256" s="3" t="str">
        <f>IF(J256&lt;&gt;"", SUMIF('Events Cashbook TO FILL IN'!$E$2:$E$1048576,J256,'Events Cashbook TO FILL IN'!$I$2:$I$1048576), "")</f>
        <v/>
      </c>
    </row>
    <row r="257" spans="6:15" x14ac:dyDescent="0.45">
      <c r="F257" t="str">
        <f t="shared" si="11"/>
        <v/>
      </c>
      <c r="O257" s="3" t="str">
        <f>IF(J257&lt;&gt;"", SUMIF('Events Cashbook TO FILL IN'!$E$2:$E$1048576,J257,'Events Cashbook TO FILL IN'!$I$2:$I$1048576), "")</f>
        <v/>
      </c>
    </row>
    <row r="258" spans="6:15" x14ac:dyDescent="0.45">
      <c r="F258" t="str">
        <f t="shared" si="11"/>
        <v/>
      </c>
      <c r="O258" s="3" t="str">
        <f>IF(J258&lt;&gt;"", SUMIF('Events Cashbook TO FILL IN'!$E$2:$E$1048576,J258,'Events Cashbook TO FILL IN'!$I$2:$I$1048576), "")</f>
        <v/>
      </c>
    </row>
    <row r="259" spans="6:15" x14ac:dyDescent="0.45">
      <c r="F259" t="str">
        <f t="shared" si="11"/>
        <v/>
      </c>
      <c r="O259" s="3" t="str">
        <f>IF(J259&lt;&gt;"", SUMIF('Events Cashbook TO FILL IN'!$E$2:$E$1048576,J259,'Events Cashbook TO FILL IN'!$I$2:$I$1048576), "")</f>
        <v/>
      </c>
    </row>
    <row r="260" spans="6:15" x14ac:dyDescent="0.45">
      <c r="F260" t="str">
        <f t="shared" si="11"/>
        <v/>
      </c>
      <c r="O260" s="3" t="str">
        <f>IF(J260&lt;&gt;"", SUMIF('Events Cashbook TO FILL IN'!$E$2:$E$1048576,J260,'Events Cashbook TO FILL IN'!$I$2:$I$1048576), "")</f>
        <v/>
      </c>
    </row>
    <row r="261" spans="6:15" x14ac:dyDescent="0.45">
      <c r="F261" t="str">
        <f t="shared" si="11"/>
        <v/>
      </c>
      <c r="O261" s="3" t="str">
        <f>IF(J261&lt;&gt;"", SUMIF('Events Cashbook TO FILL IN'!$E$2:$E$1048576,J261,'Events Cashbook TO FILL IN'!$I$2:$I$1048576), "")</f>
        <v/>
      </c>
    </row>
    <row r="262" spans="6:15" x14ac:dyDescent="0.45">
      <c r="F262" t="str">
        <f t="shared" si="11"/>
        <v/>
      </c>
      <c r="O262" s="3" t="str">
        <f>IF(J262&lt;&gt;"", SUMIF('Events Cashbook TO FILL IN'!$E$2:$E$1048576,J262,'Events Cashbook TO FILL IN'!$I$2:$I$1048576), "")</f>
        <v/>
      </c>
    </row>
    <row r="263" spans="6:15" x14ac:dyDescent="0.45">
      <c r="F263" t="str">
        <f t="shared" si="11"/>
        <v/>
      </c>
      <c r="O263" s="3" t="str">
        <f>IF(J263&lt;&gt;"", SUMIF('Events Cashbook TO FILL IN'!$E$2:$E$1048576,J263,'Events Cashbook TO FILL IN'!$I$2:$I$1048576), "")</f>
        <v/>
      </c>
    </row>
    <row r="264" spans="6:15" x14ac:dyDescent="0.45">
      <c r="F264" t="str">
        <f t="shared" si="11"/>
        <v/>
      </c>
      <c r="O264" s="3" t="str">
        <f>IF(J264&lt;&gt;"", SUMIF('Events Cashbook TO FILL IN'!$E$2:$E$1048576,J264,'Events Cashbook TO FILL IN'!$I$2:$I$1048576), "")</f>
        <v/>
      </c>
    </row>
    <row r="265" spans="6:15" x14ac:dyDescent="0.45">
      <c r="F265" t="str">
        <f t="shared" si="11"/>
        <v/>
      </c>
      <c r="O265" s="3" t="str">
        <f>IF(J265&lt;&gt;"", SUMIF('Events Cashbook TO FILL IN'!$E$2:$E$1048576,J265,'Events Cashbook TO FILL IN'!$I$2:$I$1048576), "")</f>
        <v/>
      </c>
    </row>
    <row r="266" spans="6:15" x14ac:dyDescent="0.45">
      <c r="F266" t="str">
        <f t="shared" si="11"/>
        <v/>
      </c>
      <c r="O266" s="3" t="str">
        <f>IF(J266&lt;&gt;"", SUMIF('Events Cashbook TO FILL IN'!$E$2:$E$1048576,J266,'Events Cashbook TO FILL IN'!$I$2:$I$1048576), "")</f>
        <v/>
      </c>
    </row>
    <row r="267" spans="6:15" x14ac:dyDescent="0.45">
      <c r="F267" t="str">
        <f t="shared" si="11"/>
        <v/>
      </c>
      <c r="O267" s="3" t="str">
        <f>IF(J267&lt;&gt;"", SUMIF('Events Cashbook TO FILL IN'!$E$2:$E$1048576,J267,'Events Cashbook TO FILL IN'!$I$2:$I$1048576), "")</f>
        <v/>
      </c>
    </row>
    <row r="268" spans="6:15" x14ac:dyDescent="0.45">
      <c r="F268" t="str">
        <f t="shared" si="11"/>
        <v/>
      </c>
      <c r="O268" s="3" t="str">
        <f>IF(J268&lt;&gt;"", SUMIF('Events Cashbook TO FILL IN'!$E$2:$E$1048576,J268,'Events Cashbook TO FILL IN'!$I$2:$I$1048576), "")</f>
        <v/>
      </c>
    </row>
    <row r="269" spans="6:15" x14ac:dyDescent="0.45">
      <c r="F269" t="str">
        <f t="shared" si="11"/>
        <v/>
      </c>
      <c r="O269" s="3" t="str">
        <f>IF(J269&lt;&gt;"", SUMIF('Events Cashbook TO FILL IN'!$E$2:$E$1048576,J269,'Events Cashbook TO FILL IN'!$I$2:$I$1048576), "")</f>
        <v/>
      </c>
    </row>
    <row r="270" spans="6:15" x14ac:dyDescent="0.45">
      <c r="F270" t="str">
        <f t="shared" si="11"/>
        <v/>
      </c>
      <c r="O270" s="3" t="str">
        <f>IF(J270&lt;&gt;"", SUMIF('Events Cashbook TO FILL IN'!$E$2:$E$1048576,J270,'Events Cashbook TO FILL IN'!$I$2:$I$1048576), "")</f>
        <v/>
      </c>
    </row>
    <row r="271" spans="6:15" x14ac:dyDescent="0.45">
      <c r="F271" t="str">
        <f t="shared" si="11"/>
        <v/>
      </c>
      <c r="O271" s="3" t="str">
        <f>IF(J271&lt;&gt;"", SUMIF('Events Cashbook TO FILL IN'!$E$2:$E$1048576,J271,'Events Cashbook TO FILL IN'!$I$2:$I$1048576), "")</f>
        <v/>
      </c>
    </row>
    <row r="272" spans="6:15" x14ac:dyDescent="0.45">
      <c r="O272" s="3" t="str">
        <f>IF(J272&lt;&gt;"", SUMIF('Events Cashbook TO FILL IN'!$E$2:$E$1048576,J272,'Events Cashbook TO FILL IN'!$I$2:$I$1048576), "")</f>
        <v/>
      </c>
    </row>
    <row r="273" spans="15:15" x14ac:dyDescent="0.45">
      <c r="O273" s="3" t="str">
        <f>IF(J273&lt;&gt;"", SUMIF('Events Cashbook TO FILL IN'!$E$2:$E$1048576,J273,'Events Cashbook TO FILL IN'!$I$2:$I$1048576), "")</f>
        <v/>
      </c>
    </row>
    <row r="274" spans="15:15" x14ac:dyDescent="0.45">
      <c r="O274" s="3" t="str">
        <f>IF(J274&lt;&gt;"", SUMIF('Events Cashbook TO FILL IN'!$E$2:$E$1048576,J274,'Events Cashbook TO FILL IN'!$I$2:$I$1048576), "")</f>
        <v/>
      </c>
    </row>
    <row r="275" spans="15:15" x14ac:dyDescent="0.45">
      <c r="O275" s="3" t="str">
        <f>IF(J275&lt;&gt;"", SUMIF('Events Cashbook TO FILL IN'!$E$2:$E$1048576,J275,'Events Cashbook TO FILL IN'!$I$2:$I$1048576), "")</f>
        <v/>
      </c>
    </row>
    <row r="276" spans="15:15" x14ac:dyDescent="0.45">
      <c r="O276" s="3" t="str">
        <f>IF(J276&lt;&gt;"", SUMIF('Events Cashbook TO FILL IN'!$E$2:$E$1048576,J276,'Events Cashbook TO FILL IN'!$I$2:$I$1048576), "")</f>
        <v/>
      </c>
    </row>
    <row r="277" spans="15:15" x14ac:dyDescent="0.45">
      <c r="O277" s="3" t="str">
        <f>IF(J277&lt;&gt;"", SUMIF('Events Cashbook TO FILL IN'!$E$2:$E$1048576,J277,'Events Cashbook TO FILL IN'!$I$2:$I$1048576), "")</f>
        <v/>
      </c>
    </row>
    <row r="278" spans="15:15" x14ac:dyDescent="0.45">
      <c r="O278" s="3" t="str">
        <f>IF(J278&lt;&gt;"", SUMIF('Events Cashbook TO FILL IN'!$E$2:$E$1048576,J278,'Events Cashbook TO FILL IN'!$I$2:$I$1048576), "")</f>
        <v/>
      </c>
    </row>
    <row r="279" spans="15:15" x14ac:dyDescent="0.45">
      <c r="O279" s="3" t="str">
        <f>IF(J279&lt;&gt;"", SUMIF('Events Cashbook TO FILL IN'!$E$2:$E$1048576,J279,'Events Cashbook TO FILL IN'!$I$2:$I$1048576), "")</f>
        <v/>
      </c>
    </row>
    <row r="280" spans="15:15" x14ac:dyDescent="0.45">
      <c r="O280" s="3" t="str">
        <f>IF(J280&lt;&gt;"", SUMIF('Events Cashbook TO FILL IN'!$E$2:$E$1048576,J280,'Events Cashbook TO FILL IN'!$I$2:$I$1048576), "")</f>
        <v/>
      </c>
    </row>
    <row r="281" spans="15:15" x14ac:dyDescent="0.45">
      <c r="O281" s="3" t="str">
        <f>IF(J281&lt;&gt;"", SUMIF('Events Cashbook TO FILL IN'!$E$2:$E$1048576,J281,'Events Cashbook TO FILL IN'!$I$2:$I$1048576), "")</f>
        <v/>
      </c>
    </row>
    <row r="282" spans="15:15" x14ac:dyDescent="0.45">
      <c r="O282" s="3" t="str">
        <f>IF(J282&lt;&gt;"", SUMIF('Events Cashbook TO FILL IN'!$E$2:$E$1048576,J282,'Events Cashbook TO FILL IN'!$I$2:$I$1048576), "")</f>
        <v/>
      </c>
    </row>
    <row r="283" spans="15:15" x14ac:dyDescent="0.45">
      <c r="O283" s="3" t="str">
        <f>IF(J283&lt;&gt;"", SUMIF('Events Cashbook TO FILL IN'!$E$2:$E$1048576,J283,'Events Cashbook TO FILL IN'!$I$2:$I$1048576), "")</f>
        <v/>
      </c>
    </row>
    <row r="284" spans="15:15" x14ac:dyDescent="0.45">
      <c r="O284" s="3" t="str">
        <f>IF(J284&lt;&gt;"", SUMIF('Events Cashbook TO FILL IN'!$E$2:$E$1048576,J284,'Events Cashbook TO FILL IN'!$I$2:$I$1048576), "")</f>
        <v/>
      </c>
    </row>
    <row r="285" spans="15:15" x14ac:dyDescent="0.45">
      <c r="O285" s="3" t="str">
        <f>IF(J285&lt;&gt;"", SUMIF('Events Cashbook TO FILL IN'!$E$2:$E$1048576,J285,'Events Cashbook TO FILL IN'!$I$2:$I$1048576), "")</f>
        <v/>
      </c>
    </row>
    <row r="286" spans="15:15" x14ac:dyDescent="0.45">
      <c r="O286" s="3" t="str">
        <f>IF(J286&lt;&gt;"", SUMIF('Events Cashbook TO FILL IN'!$E$2:$E$1048576,J286,'Events Cashbook TO FILL IN'!$I$2:$I$1048576), "")</f>
        <v/>
      </c>
    </row>
    <row r="287" spans="15:15" x14ac:dyDescent="0.45">
      <c r="O287" s="3" t="str">
        <f>IF(J287&lt;&gt;"", SUMIF('Events Cashbook TO FILL IN'!$E$2:$E$1048576,J287,'Events Cashbook TO FILL IN'!$I$2:$I$1048576), "")</f>
        <v/>
      </c>
    </row>
    <row r="288" spans="15:15" x14ac:dyDescent="0.45">
      <c r="O288" s="3" t="str">
        <f>IF(J288&lt;&gt;"", SUMIF('Events Cashbook TO FILL IN'!$E$2:$E$1048576,J288,'Events Cashbook TO FILL IN'!$I$2:$I$1048576), "")</f>
        <v/>
      </c>
    </row>
    <row r="289" spans="15:15" x14ac:dyDescent="0.45">
      <c r="O289" s="3" t="str">
        <f>IF(J289&lt;&gt;"", SUMIF('Events Cashbook TO FILL IN'!$E$2:$E$1048576,J289,'Events Cashbook TO FILL IN'!$I$2:$I$1048576), "")</f>
        <v/>
      </c>
    </row>
    <row r="290" spans="15:15" x14ac:dyDescent="0.45">
      <c r="O290" s="3" t="str">
        <f>IF(J290&lt;&gt;"", SUMIF('Events Cashbook TO FILL IN'!$E$2:$E$1048576,J290,'Events Cashbook TO FILL IN'!$I$2:$I$1048576), "")</f>
        <v/>
      </c>
    </row>
    <row r="291" spans="15:15" x14ac:dyDescent="0.45">
      <c r="O291" s="3" t="str">
        <f>IF(J291&lt;&gt;"", SUMIF('Events Cashbook TO FILL IN'!$E$2:$E$1048576,J291,'Events Cashbook TO FILL IN'!$I$2:$I$1048576), "")</f>
        <v/>
      </c>
    </row>
    <row r="292" spans="15:15" x14ac:dyDescent="0.45">
      <c r="O292" s="3" t="str">
        <f>IF(J292&lt;&gt;"", SUMIF('Events Cashbook TO FILL IN'!$E$2:$E$1048576,J292,'Events Cashbook TO FILL IN'!$I$2:$I$1048576), "")</f>
        <v/>
      </c>
    </row>
    <row r="293" spans="15:15" x14ac:dyDescent="0.45">
      <c r="O293" s="3" t="str">
        <f>IF(J293&lt;&gt;"", SUMIF('Events Cashbook TO FILL IN'!$E$2:$E$1048576,J293,'Events Cashbook TO FILL IN'!$I$2:$I$1048576), "")</f>
        <v/>
      </c>
    </row>
    <row r="294" spans="15:15" x14ac:dyDescent="0.45">
      <c r="O294" s="3" t="str">
        <f>IF(J294&lt;&gt;"", SUMIF('Events Cashbook TO FILL IN'!$E$2:$E$1048576,J294,'Events Cashbook TO FILL IN'!$I$2:$I$1048576), "")</f>
        <v/>
      </c>
    </row>
    <row r="295" spans="15:15" x14ac:dyDescent="0.45">
      <c r="O295" s="3" t="str">
        <f>IF(J295&lt;&gt;"", SUMIF('Events Cashbook TO FILL IN'!$E$2:$E$1048576,J295,'Events Cashbook TO FILL IN'!$I$2:$I$1048576), "")</f>
        <v/>
      </c>
    </row>
    <row r="296" spans="15:15" x14ac:dyDescent="0.45">
      <c r="O296" s="3" t="str">
        <f>IF(J296&lt;&gt;"", SUMIF('Events Cashbook TO FILL IN'!$E$2:$E$1048576,J296,'Events Cashbook TO FILL IN'!$I$2:$I$1048576), "")</f>
        <v/>
      </c>
    </row>
    <row r="297" spans="15:15" x14ac:dyDescent="0.45">
      <c r="O297" s="3" t="str">
        <f>IF(J297&lt;&gt;"", SUMIF('Events Cashbook TO FILL IN'!$E$2:$E$1048576,J297,'Events Cashbook TO FILL IN'!$I$2:$I$1048576), "")</f>
        <v/>
      </c>
    </row>
    <row r="298" spans="15:15" x14ac:dyDescent="0.45">
      <c r="O298" s="3" t="str">
        <f>IF(J298&lt;&gt;"", SUMIF('Events Cashbook TO FILL IN'!$E$2:$E$1048576,J298,'Events Cashbook TO FILL IN'!$I$2:$I$1048576), "")</f>
        <v/>
      </c>
    </row>
    <row r="299" spans="15:15" x14ac:dyDescent="0.45">
      <c r="O299" s="3" t="str">
        <f>IF(J299&lt;&gt;"", SUMIF('Events Cashbook TO FILL IN'!$E$2:$E$1048576,J299,'Events Cashbook TO FILL IN'!$I$2:$I$1048576), "")</f>
        <v/>
      </c>
    </row>
    <row r="300" spans="15:15" x14ac:dyDescent="0.45">
      <c r="O300" s="3" t="str">
        <f>IF(J300&lt;&gt;"", SUMIF('Events Cashbook TO FILL IN'!$E$2:$E$1048576,J300,'Events Cashbook TO FILL IN'!$I$2:$I$1048576), "")</f>
        <v/>
      </c>
    </row>
    <row r="301" spans="15:15" x14ac:dyDescent="0.45">
      <c r="O301" s="3" t="str">
        <f>IF(J301&lt;&gt;"", SUMIF('Events Cashbook TO FILL IN'!$E$2:$E$1048576,J301,'Events Cashbook TO FILL IN'!$I$2:$I$1048576), "")</f>
        <v/>
      </c>
    </row>
    <row r="302" spans="15:15" x14ac:dyDescent="0.45">
      <c r="O302" s="3" t="str">
        <f>IF(J302&lt;&gt;"", SUMIF('Events Cashbook TO FILL IN'!$E$2:$E$1048576,J302,'Events Cashbook TO FILL IN'!$I$2:$I$1048576), "")</f>
        <v/>
      </c>
    </row>
    <row r="303" spans="15:15" x14ac:dyDescent="0.45">
      <c r="O303" s="3" t="str">
        <f>IF(J303&lt;&gt;"", SUMIF('Events Cashbook TO FILL IN'!$E$2:$E$1048576,J303,'Events Cashbook TO FILL IN'!$I$2:$I$1048576), "")</f>
        <v/>
      </c>
    </row>
    <row r="304" spans="15:15" x14ac:dyDescent="0.45">
      <c r="O304" s="3" t="str">
        <f>IF(J304&lt;&gt;"", SUMIF('Events Cashbook TO FILL IN'!$E$2:$E$1048576,J304,'Events Cashbook TO FILL IN'!$I$2:$I$1048576), "")</f>
        <v/>
      </c>
    </row>
    <row r="305" spans="15:15" x14ac:dyDescent="0.45">
      <c r="O305" s="3" t="str">
        <f>IF(J305&lt;&gt;"", SUMIF('Events Cashbook TO FILL IN'!$E$2:$E$1048576,J305,'Events Cashbook TO FILL IN'!$I$2:$I$1048576), "")</f>
        <v/>
      </c>
    </row>
    <row r="306" spans="15:15" x14ac:dyDescent="0.45">
      <c r="O306" s="3" t="str">
        <f>IF(J306&lt;&gt;"", SUMIF('Events Cashbook TO FILL IN'!$E$2:$E$1048576,J306,'Events Cashbook TO FILL IN'!$I$2:$I$1048576), "")</f>
        <v/>
      </c>
    </row>
    <row r="307" spans="15:15" x14ac:dyDescent="0.45">
      <c r="O307" s="3" t="str">
        <f>IF(J307&lt;&gt;"", SUMIF('Events Cashbook TO FILL IN'!$E$2:$E$1048576,J307,'Events Cashbook TO FILL IN'!$I$2:$I$1048576), "")</f>
        <v/>
      </c>
    </row>
    <row r="308" spans="15:15" x14ac:dyDescent="0.45">
      <c r="O308" s="3" t="str">
        <f>IF(J308&lt;&gt;"", SUMIF('Events Cashbook TO FILL IN'!$E$2:$E$1048576,J308,'Events Cashbook TO FILL IN'!$I$2:$I$1048576), "")</f>
        <v/>
      </c>
    </row>
    <row r="309" spans="15:15" x14ac:dyDescent="0.45">
      <c r="O309" s="3" t="str">
        <f>IF(J309&lt;&gt;"", SUMIF('Events Cashbook TO FILL IN'!$E$2:$E$1048576,J309,'Events Cashbook TO FILL IN'!$I$2:$I$1048576), "")</f>
        <v/>
      </c>
    </row>
    <row r="310" spans="15:15" x14ac:dyDescent="0.45">
      <c r="O310" s="3" t="str">
        <f>IF(J310&lt;&gt;"", SUMIF('Events Cashbook TO FILL IN'!$E$2:$E$1048576,J310,'Events Cashbook TO FILL IN'!$I$2:$I$1048576), "")</f>
        <v/>
      </c>
    </row>
    <row r="311" spans="15:15" x14ac:dyDescent="0.45">
      <c r="O311" s="3" t="str">
        <f>IF(J311&lt;&gt;"", SUMIF('Events Cashbook TO FILL IN'!$E$2:$E$1048576,J311,'Events Cashbook TO FILL IN'!$I$2:$I$1048576), "")</f>
        <v/>
      </c>
    </row>
    <row r="312" spans="15:15" x14ac:dyDescent="0.45">
      <c r="O312" s="3" t="str">
        <f>IF(J312&lt;&gt;"", SUMIF('Events Cashbook TO FILL IN'!$E$2:$E$1048576,J312,'Events Cashbook TO FILL IN'!$I$2:$I$1048576), "")</f>
        <v/>
      </c>
    </row>
    <row r="313" spans="15:15" x14ac:dyDescent="0.45">
      <c r="O313" s="3" t="str">
        <f>IF(J313&lt;&gt;"", SUMIF('Events Cashbook TO FILL IN'!$E$2:$E$1048576,J313,'Events Cashbook TO FILL IN'!$I$2:$I$1048576), "")</f>
        <v/>
      </c>
    </row>
    <row r="314" spans="15:15" x14ac:dyDescent="0.45">
      <c r="O314" s="3" t="str">
        <f>IF(J314&lt;&gt;"", SUMIF('Events Cashbook TO FILL IN'!$E$2:$E$1048576,J314,'Events Cashbook TO FILL IN'!$I$2:$I$1048576), "")</f>
        <v/>
      </c>
    </row>
    <row r="315" spans="15:15" x14ac:dyDescent="0.45">
      <c r="O315" s="3" t="str">
        <f>IF(J315&lt;&gt;"", SUMIF('Events Cashbook TO FILL IN'!$E$2:$E$1048576,J315,'Events Cashbook TO FILL IN'!$I$2:$I$1048576), "")</f>
        <v/>
      </c>
    </row>
    <row r="316" spans="15:15" x14ac:dyDescent="0.45">
      <c r="O316" s="3" t="str">
        <f>IF(J316&lt;&gt;"", SUMIF('Events Cashbook TO FILL IN'!$E$2:$E$1048576,J316,'Events Cashbook TO FILL IN'!$I$2:$I$1048576), "")</f>
        <v/>
      </c>
    </row>
    <row r="317" spans="15:15" x14ac:dyDescent="0.45">
      <c r="O317" s="3" t="str">
        <f>IF(J317&lt;&gt;"", SUMIF('Events Cashbook TO FILL IN'!$E$2:$E$1048576,J317,'Events Cashbook TO FILL IN'!$I$2:$I$1048576), "")</f>
        <v/>
      </c>
    </row>
    <row r="318" spans="15:15" x14ac:dyDescent="0.45">
      <c r="O318" s="3" t="str">
        <f>IF(J318&lt;&gt;"", SUMIF('Events Cashbook TO FILL IN'!$E$2:$E$1048576,J318,'Events Cashbook TO FILL IN'!$I$2:$I$1048576), "")</f>
        <v/>
      </c>
    </row>
    <row r="319" spans="15:15" x14ac:dyDescent="0.45">
      <c r="O319" s="3" t="str">
        <f>IF(J319&lt;&gt;"", SUMIF('Events Cashbook TO FILL IN'!$E$2:$E$1048576,J319,'Events Cashbook TO FILL IN'!$I$2:$I$1048576), "")</f>
        <v/>
      </c>
    </row>
    <row r="320" spans="15:15" x14ac:dyDescent="0.45">
      <c r="O320" s="3" t="str">
        <f>IF(J320&lt;&gt;"", SUMIF('Events Cashbook TO FILL IN'!$E$2:$E$1048576,J320,'Events Cashbook TO FILL IN'!$I$2:$I$1048576), "")</f>
        <v/>
      </c>
    </row>
    <row r="321" spans="15:15" x14ac:dyDescent="0.45">
      <c r="O321" s="3" t="str">
        <f>IF(J321&lt;&gt;"", SUMIF('Events Cashbook TO FILL IN'!$E$2:$E$1048576,J321,'Events Cashbook TO FILL IN'!$I$2:$I$1048576), "")</f>
        <v/>
      </c>
    </row>
    <row r="322" spans="15:15" x14ac:dyDescent="0.45">
      <c r="O322" s="3" t="str">
        <f>IF(J322&lt;&gt;"", SUMIF('Events Cashbook TO FILL IN'!$E$2:$E$1048576,J322,'Events Cashbook TO FILL IN'!$I$2:$I$1048576), "")</f>
        <v/>
      </c>
    </row>
    <row r="323" spans="15:15" x14ac:dyDescent="0.45">
      <c r="O323" s="3" t="str">
        <f>IF(J323&lt;&gt;"", SUMIF('Events Cashbook TO FILL IN'!$E$2:$E$1048576,J323,'Events Cashbook TO FILL IN'!$I$2:$I$1048576), "")</f>
        <v/>
      </c>
    </row>
    <row r="324" spans="15:15" x14ac:dyDescent="0.45">
      <c r="O324" s="3" t="str">
        <f>IF(J324&lt;&gt;"", SUMIF('Events Cashbook TO FILL IN'!$E$2:$E$1048576,J324,'Events Cashbook TO FILL IN'!$I$2:$I$1048576), "")</f>
        <v/>
      </c>
    </row>
    <row r="325" spans="15:15" x14ac:dyDescent="0.45">
      <c r="O325" s="3" t="str">
        <f>IF(J325&lt;&gt;"", SUMIF('Events Cashbook TO FILL IN'!$E$2:$E$1048576,J325,'Events Cashbook TO FILL IN'!$I$2:$I$1048576), "")</f>
        <v/>
      </c>
    </row>
    <row r="326" spans="15:15" x14ac:dyDescent="0.45">
      <c r="O326" s="3" t="str">
        <f>IF(J326&lt;&gt;"", SUMIF('Events Cashbook TO FILL IN'!$E$2:$E$1048576,J326,'Events Cashbook TO FILL IN'!$I$2:$I$1048576), "")</f>
        <v/>
      </c>
    </row>
    <row r="327" spans="15:15" x14ac:dyDescent="0.45">
      <c r="O327" s="3" t="str">
        <f>IF(J327&lt;&gt;"", SUMIF('Events Cashbook TO FILL IN'!$E$2:$E$1048576,J327,'Events Cashbook TO FILL IN'!$I$2:$I$1048576), "")</f>
        <v/>
      </c>
    </row>
    <row r="328" spans="15:15" x14ac:dyDescent="0.45">
      <c r="O328" s="3" t="str">
        <f>IF(J328&lt;&gt;"", SUMIF('Events Cashbook TO FILL IN'!$E$2:$E$1048576,J328,'Events Cashbook TO FILL IN'!$I$2:$I$1048576), "")</f>
        <v/>
      </c>
    </row>
    <row r="329" spans="15:15" x14ac:dyDescent="0.45">
      <c r="O329" s="3" t="str">
        <f>IF(J329&lt;&gt;"", SUMIF('Events Cashbook TO FILL IN'!$E$2:$E$1048576,J329,'Events Cashbook TO FILL IN'!$I$2:$I$1048576), "")</f>
        <v/>
      </c>
    </row>
    <row r="330" spans="15:15" x14ac:dyDescent="0.45">
      <c r="O330" s="3" t="str">
        <f>IF(J330&lt;&gt;"", SUMIF('Events Cashbook TO FILL IN'!$E$2:$E$1048576,J330,'Events Cashbook TO FILL IN'!$I$2:$I$1048576), "")</f>
        <v/>
      </c>
    </row>
    <row r="331" spans="15:15" x14ac:dyDescent="0.45">
      <c r="O331" s="3" t="str">
        <f>IF(J331&lt;&gt;"", SUMIF('Events Cashbook TO FILL IN'!$E$2:$E$1048576,J331,'Events Cashbook TO FILL IN'!$I$2:$I$1048576), "")</f>
        <v/>
      </c>
    </row>
    <row r="332" spans="15:15" x14ac:dyDescent="0.45">
      <c r="O332" s="3" t="str">
        <f>IF(J332&lt;&gt;"", SUMIF('Events Cashbook TO FILL IN'!$E$2:$E$1048576,J332,'Events Cashbook TO FILL IN'!$I$2:$I$1048576), "")</f>
        <v/>
      </c>
    </row>
    <row r="333" spans="15:15" x14ac:dyDescent="0.45">
      <c r="O333" s="3" t="str">
        <f>IF(J333&lt;&gt;"", SUMIF('Events Cashbook TO FILL IN'!$E$2:$E$1048576,J333,'Events Cashbook TO FILL IN'!$I$2:$I$1048576), "")</f>
        <v/>
      </c>
    </row>
    <row r="334" spans="15:15" x14ac:dyDescent="0.45">
      <c r="O334" s="3" t="str">
        <f>IF(J334&lt;&gt;"", SUMIF('Events Cashbook TO FILL IN'!$E$2:$E$1048576,J334,'Events Cashbook TO FILL IN'!$I$2:$I$1048576), "")</f>
        <v/>
      </c>
    </row>
    <row r="335" spans="15:15" x14ac:dyDescent="0.45">
      <c r="O335" s="3" t="str">
        <f>IF(J335&lt;&gt;"", SUMIF('Events Cashbook TO FILL IN'!$E$2:$E$1048576,J335,'Events Cashbook TO FILL IN'!$I$2:$I$1048576), "")</f>
        <v/>
      </c>
    </row>
    <row r="336" spans="15:15" x14ac:dyDescent="0.45">
      <c r="O336" s="3" t="str">
        <f>IF(J336&lt;&gt;"", SUMIF('Events Cashbook TO FILL IN'!$E$2:$E$1048576,J336,'Events Cashbook TO FILL IN'!$I$2:$I$1048576), "")</f>
        <v/>
      </c>
    </row>
    <row r="337" spans="15:15" x14ac:dyDescent="0.45">
      <c r="O337" s="3" t="str">
        <f>IF(J337&lt;&gt;"", SUMIF('Events Cashbook TO FILL IN'!$E$2:$E$1048576,J337,'Events Cashbook TO FILL IN'!$I$2:$I$1048576), "")</f>
        <v/>
      </c>
    </row>
    <row r="338" spans="15:15" x14ac:dyDescent="0.45">
      <c r="O338" s="3" t="str">
        <f>IF(J338&lt;&gt;"", SUMIF('Events Cashbook TO FILL IN'!$E$2:$E$1048576,J338,'Events Cashbook TO FILL IN'!$I$2:$I$1048576), "")</f>
        <v/>
      </c>
    </row>
    <row r="339" spans="15:15" x14ac:dyDescent="0.45">
      <c r="O339" s="3" t="str">
        <f>IF(J339&lt;&gt;"", SUMIF('Events Cashbook TO FILL IN'!$E$2:$E$1048576,J339,'Events Cashbook TO FILL IN'!$I$2:$I$1048576), "")</f>
        <v/>
      </c>
    </row>
    <row r="340" spans="15:15" x14ac:dyDescent="0.45">
      <c r="O340" s="3" t="str">
        <f>IF(J340&lt;&gt;"", SUMIF('Events Cashbook TO FILL IN'!$E$2:$E$1048576,J340,'Events Cashbook TO FILL IN'!$I$2:$I$1048576), "")</f>
        <v/>
      </c>
    </row>
    <row r="341" spans="15:15" x14ac:dyDescent="0.45">
      <c r="O341" s="3" t="str">
        <f>IF(J341&lt;&gt;"", SUMIF('Events Cashbook TO FILL IN'!$E$2:$E$1048576,J341,'Events Cashbook TO FILL IN'!$I$2:$I$1048576), "")</f>
        <v/>
      </c>
    </row>
    <row r="342" spans="15:15" x14ac:dyDescent="0.45">
      <c r="O342" s="3" t="str">
        <f>IF(J342&lt;&gt;"", SUMIF('Events Cashbook TO FILL IN'!$E$2:$E$1048576,J342,'Events Cashbook TO FILL IN'!$I$2:$I$1048576), "")</f>
        <v/>
      </c>
    </row>
    <row r="343" spans="15:15" x14ac:dyDescent="0.45">
      <c r="O343" s="3" t="str">
        <f>IF(J343&lt;&gt;"", SUMIF('Events Cashbook TO FILL IN'!$E$2:$E$1048576,J343,'Events Cashbook TO FILL IN'!$I$2:$I$1048576), "")</f>
        <v/>
      </c>
    </row>
    <row r="344" spans="15:15" x14ac:dyDescent="0.45">
      <c r="O344" s="3" t="str">
        <f>IF(J344&lt;&gt;"", SUMIF('Events Cashbook TO FILL IN'!$E$2:$E$1048576,J344,'Events Cashbook TO FILL IN'!$I$2:$I$1048576), "")</f>
        <v/>
      </c>
    </row>
    <row r="345" spans="15:15" x14ac:dyDescent="0.45">
      <c r="O345" s="3" t="str">
        <f>IF(J345&lt;&gt;"", SUMIF('Events Cashbook TO FILL IN'!$E$2:$E$1048576,J345,'Events Cashbook TO FILL IN'!$I$2:$I$1048576), "")</f>
        <v/>
      </c>
    </row>
    <row r="346" spans="15:15" x14ac:dyDescent="0.45">
      <c r="O346" s="3" t="str">
        <f>IF(J346&lt;&gt;"", SUMIF('Events Cashbook TO FILL IN'!$E$2:$E$1048576,J346,'Events Cashbook TO FILL IN'!$I$2:$I$1048576), "")</f>
        <v/>
      </c>
    </row>
    <row r="347" spans="15:15" x14ac:dyDescent="0.45">
      <c r="O347" s="3" t="str">
        <f>IF(J347&lt;&gt;"", SUMIF('Events Cashbook TO FILL IN'!$E$2:$E$1048576,J347,'Events Cashbook TO FILL IN'!$I$2:$I$1048576), "")</f>
        <v/>
      </c>
    </row>
    <row r="348" spans="15:15" x14ac:dyDescent="0.45">
      <c r="O348" s="3" t="str">
        <f>IF(J348&lt;&gt;"", SUMIF('Events Cashbook TO FILL IN'!$E$2:$E$1048576,J348,'Events Cashbook TO FILL IN'!$I$2:$I$1048576), "")</f>
        <v/>
      </c>
    </row>
    <row r="349" spans="15:15" x14ac:dyDescent="0.45">
      <c r="O349" s="3" t="str">
        <f>IF(J349&lt;&gt;"", SUMIF('Events Cashbook TO FILL IN'!$E$2:$E$1048576,J349,'Events Cashbook TO FILL IN'!$I$2:$I$1048576), "")</f>
        <v/>
      </c>
    </row>
    <row r="350" spans="15:15" x14ac:dyDescent="0.45">
      <c r="O350" s="3" t="str">
        <f>IF(J350&lt;&gt;"", SUMIF('Events Cashbook TO FILL IN'!$E$2:$E$1048576,J350,'Events Cashbook TO FILL IN'!$I$2:$I$1048576), "")</f>
        <v/>
      </c>
    </row>
    <row r="351" spans="15:15" x14ac:dyDescent="0.45">
      <c r="O351" s="3" t="str">
        <f>IF(J351&lt;&gt;"", SUMIF('Events Cashbook TO FILL IN'!$E$2:$E$1048576,J351,'Events Cashbook TO FILL IN'!$I$2:$I$1048576), "")</f>
        <v/>
      </c>
    </row>
    <row r="352" spans="15:15" x14ac:dyDescent="0.45">
      <c r="O352" s="3" t="str">
        <f>IF(J352&lt;&gt;"", SUMIF('Events Cashbook TO FILL IN'!$E$2:$E$1048576,J352,'Events Cashbook TO FILL IN'!$I$2:$I$1048576), "")</f>
        <v/>
      </c>
    </row>
    <row r="353" spans="15:15" x14ac:dyDescent="0.45">
      <c r="O353" s="3" t="str">
        <f>IF(J353&lt;&gt;"", SUMIF('Events Cashbook TO FILL IN'!$E$2:$E$1048576,J353,'Events Cashbook TO FILL IN'!$I$2:$I$1048576), "")</f>
        <v/>
      </c>
    </row>
    <row r="354" spans="15:15" x14ac:dyDescent="0.45">
      <c r="O354" s="3" t="str">
        <f>IF(J354&lt;&gt;"", SUMIF('Events Cashbook TO FILL IN'!$E$2:$E$1048576,J354,'Events Cashbook TO FILL IN'!$I$2:$I$1048576), "")</f>
        <v/>
      </c>
    </row>
    <row r="355" spans="15:15" x14ac:dyDescent="0.45">
      <c r="O355" s="3" t="str">
        <f>IF(J355&lt;&gt;"", SUMIF('Events Cashbook TO FILL IN'!$E$2:$E$1048576,J355,'Events Cashbook TO FILL IN'!$I$2:$I$1048576), "")</f>
        <v/>
      </c>
    </row>
    <row r="356" spans="15:15" x14ac:dyDescent="0.45">
      <c r="O356" s="3" t="str">
        <f>IF(J356&lt;&gt;"", SUMIF('Events Cashbook TO FILL IN'!$E$2:$E$1048576,J356,'Events Cashbook TO FILL IN'!$I$2:$I$1048576), "")</f>
        <v/>
      </c>
    </row>
    <row r="357" spans="15:15" x14ac:dyDescent="0.45">
      <c r="O357" s="3" t="str">
        <f>IF(J357&lt;&gt;"", SUMIF('Events Cashbook TO FILL IN'!$E$2:$E$1048576,J357,'Events Cashbook TO FILL IN'!$I$2:$I$1048576), "")</f>
        <v/>
      </c>
    </row>
    <row r="358" spans="15:15" x14ac:dyDescent="0.45">
      <c r="O358" s="3" t="str">
        <f>IF(J358&lt;&gt;"", SUMIF('Events Cashbook TO FILL IN'!$E$2:$E$1048576,J358,'Events Cashbook TO FILL IN'!$I$2:$I$1048576), "")</f>
        <v/>
      </c>
    </row>
    <row r="359" spans="15:15" x14ac:dyDescent="0.45">
      <c r="O359" s="3" t="str">
        <f>IF(J359&lt;&gt;"", SUMIF('Events Cashbook TO FILL IN'!$E$2:$E$1048576,J359,'Events Cashbook TO FILL IN'!$I$2:$I$1048576), "")</f>
        <v/>
      </c>
    </row>
    <row r="360" spans="15:15" x14ac:dyDescent="0.45">
      <c r="O360" s="3" t="str">
        <f>IF(J360&lt;&gt;"", SUMIF('Events Cashbook TO FILL IN'!$E$2:$E$1048576,J360,'Events Cashbook TO FILL IN'!$I$2:$I$1048576), "")</f>
        <v/>
      </c>
    </row>
    <row r="361" spans="15:15" x14ac:dyDescent="0.45">
      <c r="O361" s="3" t="str">
        <f>IF(J361&lt;&gt;"", SUMIF('Events Cashbook TO FILL IN'!$E$2:$E$1048576,J361,'Events Cashbook TO FILL IN'!$I$2:$I$1048576), "")</f>
        <v/>
      </c>
    </row>
    <row r="362" spans="15:15" x14ac:dyDescent="0.45">
      <c r="O362" s="3" t="str">
        <f>IF(J362&lt;&gt;"", SUMIF('Events Cashbook TO FILL IN'!$E$2:$E$1048576,J362,'Events Cashbook TO FILL IN'!$I$2:$I$1048576), "")</f>
        <v/>
      </c>
    </row>
    <row r="363" spans="15:15" x14ac:dyDescent="0.45">
      <c r="O363" s="3" t="str">
        <f>IF(J363&lt;&gt;"", SUMIF('Events Cashbook TO FILL IN'!$E$2:$E$1048576,J363,'Events Cashbook TO FILL IN'!$I$2:$I$1048576), "")</f>
        <v/>
      </c>
    </row>
    <row r="364" spans="15:15" x14ac:dyDescent="0.45">
      <c r="O364" s="3" t="str">
        <f>IF(J364&lt;&gt;"", SUMIF('Events Cashbook TO FILL IN'!$E$2:$E$1048576,J364,'Events Cashbook TO FILL IN'!$I$2:$I$1048576), "")</f>
        <v/>
      </c>
    </row>
    <row r="365" spans="15:15" x14ac:dyDescent="0.45">
      <c r="O365" s="3" t="str">
        <f>IF(J365&lt;&gt;"", SUMIF('Events Cashbook TO FILL IN'!$E$2:$E$1048576,J365,'Events Cashbook TO FILL IN'!$I$2:$I$1048576), "")</f>
        <v/>
      </c>
    </row>
    <row r="366" spans="15:15" x14ac:dyDescent="0.45">
      <c r="O366" s="3" t="str">
        <f>IF(J366&lt;&gt;"", SUMIF('Events Cashbook TO FILL IN'!$E$2:$E$1048576,J366,'Events Cashbook TO FILL IN'!$I$2:$I$1048576), "")</f>
        <v/>
      </c>
    </row>
    <row r="367" spans="15:15" x14ac:dyDescent="0.45">
      <c r="O367" s="3" t="str">
        <f>IF(J367&lt;&gt;"", SUMIF('Events Cashbook TO FILL IN'!$E$2:$E$1048576,J367,'Events Cashbook TO FILL IN'!$I$2:$I$1048576), "")</f>
        <v/>
      </c>
    </row>
    <row r="368" spans="15:15" x14ac:dyDescent="0.45">
      <c r="O368" s="3" t="str">
        <f>IF(J368&lt;&gt;"", SUMIF('Events Cashbook TO FILL IN'!$E$2:$E$1048576,J368,'Events Cashbook TO FILL IN'!$I$2:$I$1048576), "")</f>
        <v/>
      </c>
    </row>
    <row r="369" spans="15:15" x14ac:dyDescent="0.45">
      <c r="O369" s="3" t="str">
        <f>IF(J369&lt;&gt;"", SUMIF('Events Cashbook TO FILL IN'!$E$2:$E$1048576,J369,'Events Cashbook TO FILL IN'!$I$2:$I$1048576), "")</f>
        <v/>
      </c>
    </row>
    <row r="370" spans="15:15" x14ac:dyDescent="0.45">
      <c r="O370" s="3" t="str">
        <f>IF(J370&lt;&gt;"", SUMIF('Events Cashbook TO FILL IN'!$E$2:$E$1048576,J370,'Events Cashbook TO FILL IN'!$I$2:$I$1048576), "")</f>
        <v/>
      </c>
    </row>
    <row r="371" spans="15:15" x14ac:dyDescent="0.45">
      <c r="O371" s="3" t="str">
        <f>IF(J371&lt;&gt;"", SUMIF('Events Cashbook TO FILL IN'!$E$2:$E$1048576,J371,'Events Cashbook TO FILL IN'!$I$2:$I$1048576), "")</f>
        <v/>
      </c>
    </row>
    <row r="372" spans="15:15" x14ac:dyDescent="0.45">
      <c r="O372" s="3" t="str">
        <f>IF(J372&lt;&gt;"", SUMIF('Events Cashbook TO FILL IN'!$E$2:$E$1048576,J372,'Events Cashbook TO FILL IN'!$I$2:$I$1048576), "")</f>
        <v/>
      </c>
    </row>
    <row r="373" spans="15:15" x14ac:dyDescent="0.45">
      <c r="O373" s="3" t="str">
        <f>IF(J373&lt;&gt;"", SUMIF('Events Cashbook TO FILL IN'!$E$2:$E$1048576,J373,'Events Cashbook TO FILL IN'!$I$2:$I$1048576), "")</f>
        <v/>
      </c>
    </row>
    <row r="374" spans="15:15" x14ac:dyDescent="0.45">
      <c r="O374" s="3" t="str">
        <f>IF(J374&lt;&gt;"", SUMIF('Events Cashbook TO FILL IN'!$E$2:$E$1048576,J374,'Events Cashbook TO FILL IN'!$I$2:$I$1048576), "")</f>
        <v/>
      </c>
    </row>
    <row r="375" spans="15:15" x14ac:dyDescent="0.45">
      <c r="O375" s="3" t="str">
        <f>IF(J375&lt;&gt;"", SUMIF('Events Cashbook TO FILL IN'!$E$2:$E$1048576,J375,'Events Cashbook TO FILL IN'!$I$2:$I$1048576), "")</f>
        <v/>
      </c>
    </row>
    <row r="376" spans="15:15" x14ac:dyDescent="0.45">
      <c r="O376" s="3" t="str">
        <f>IF(J376&lt;&gt;"", SUMIF('Events Cashbook TO FILL IN'!$E$2:$E$1048576,J376,'Events Cashbook TO FILL IN'!$I$2:$I$1048576), "")</f>
        <v/>
      </c>
    </row>
    <row r="377" spans="15:15" x14ac:dyDescent="0.45">
      <c r="O377" s="3" t="str">
        <f>IF(J377&lt;&gt;"", SUMIF('Events Cashbook TO FILL IN'!$E$2:$E$1048576,J377,'Events Cashbook TO FILL IN'!$I$2:$I$1048576), "")</f>
        <v/>
      </c>
    </row>
    <row r="378" spans="15:15" x14ac:dyDescent="0.45">
      <c r="O378" s="3" t="str">
        <f>IF(J378&lt;&gt;"", SUMIF('Events Cashbook TO FILL IN'!$E$2:$E$1048576,J378,'Events Cashbook TO FILL IN'!$I$2:$I$1048576), "")</f>
        <v/>
      </c>
    </row>
    <row r="379" spans="15:15" x14ac:dyDescent="0.45">
      <c r="O379" s="3" t="str">
        <f>IF(J379&lt;&gt;"", SUMIF('Events Cashbook TO FILL IN'!$E$2:$E$1048576,J379,'Events Cashbook TO FILL IN'!$I$2:$I$1048576), "")</f>
        <v/>
      </c>
    </row>
    <row r="380" spans="15:15" x14ac:dyDescent="0.45">
      <c r="O380" s="3" t="str">
        <f>IF(J380&lt;&gt;"", SUMIF('Events Cashbook TO FILL IN'!$E$2:$E$1048576,J380,'Events Cashbook TO FILL IN'!$I$2:$I$1048576), "")</f>
        <v/>
      </c>
    </row>
    <row r="381" spans="15:15" x14ac:dyDescent="0.45">
      <c r="O381" s="3" t="str">
        <f>IF(J381&lt;&gt;"", SUMIF('Events Cashbook TO FILL IN'!$E$2:$E$1048576,J381,'Events Cashbook TO FILL IN'!$I$2:$I$1048576), "")</f>
        <v/>
      </c>
    </row>
    <row r="382" spans="15:15" x14ac:dyDescent="0.45">
      <c r="O382" s="3" t="str">
        <f>IF(J382&lt;&gt;"", SUMIF('Events Cashbook TO FILL IN'!$E$2:$E$1048576,J382,'Events Cashbook TO FILL IN'!$I$2:$I$1048576), "")</f>
        <v/>
      </c>
    </row>
    <row r="383" spans="15:15" x14ac:dyDescent="0.45">
      <c r="O383" s="3" t="str">
        <f>IF(J383&lt;&gt;"", SUMIF('Events Cashbook TO FILL IN'!$E$2:$E$1048576,J383,'Events Cashbook TO FILL IN'!$I$2:$I$1048576), "")</f>
        <v/>
      </c>
    </row>
    <row r="384" spans="15:15" x14ac:dyDescent="0.45">
      <c r="O384" s="3" t="str">
        <f>IF(J384&lt;&gt;"", SUMIF('Events Cashbook TO FILL IN'!$E$2:$E$1048576,J384,'Events Cashbook TO FILL IN'!$I$2:$I$1048576), "")</f>
        <v/>
      </c>
    </row>
    <row r="385" spans="15:15" x14ac:dyDescent="0.45">
      <c r="O385" s="3" t="str">
        <f>IF(J385&lt;&gt;"", SUMIF('Events Cashbook TO FILL IN'!$E$2:$E$1048576,J385,'Events Cashbook TO FILL IN'!$I$2:$I$1048576), "")</f>
        <v/>
      </c>
    </row>
    <row r="386" spans="15:15" x14ac:dyDescent="0.45">
      <c r="O386" s="3" t="str">
        <f>IF(J386&lt;&gt;"", SUMIF('Events Cashbook TO FILL IN'!$E$2:$E$1048576,J386,'Events Cashbook TO FILL IN'!$I$2:$I$1048576), "")</f>
        <v/>
      </c>
    </row>
    <row r="387" spans="15:15" x14ac:dyDescent="0.45">
      <c r="O387" s="3" t="str">
        <f>IF(J387&lt;&gt;"", SUMIF('Events Cashbook TO FILL IN'!$E$2:$E$1048576,J387,'Events Cashbook TO FILL IN'!$I$2:$I$1048576), "")</f>
        <v/>
      </c>
    </row>
    <row r="388" spans="15:15" x14ac:dyDescent="0.45">
      <c r="O388" s="3" t="str">
        <f>IF(J388&lt;&gt;"", SUMIF('Events Cashbook TO FILL IN'!$E$2:$E$1048576,J388,'Events Cashbook TO FILL IN'!$I$2:$I$1048576), "")</f>
        <v/>
      </c>
    </row>
    <row r="389" spans="15:15" x14ac:dyDescent="0.45">
      <c r="O389" s="3" t="str">
        <f>IF(J389&lt;&gt;"", SUMIF('Events Cashbook TO FILL IN'!$E$2:$E$1048576,J389,'Events Cashbook TO FILL IN'!$I$2:$I$1048576), "")</f>
        <v/>
      </c>
    </row>
    <row r="390" spans="15:15" x14ac:dyDescent="0.45">
      <c r="O390" s="3" t="str">
        <f>IF(J390&lt;&gt;"", SUMIF('Events Cashbook TO FILL IN'!$E$2:$E$1048576,J390,'Events Cashbook TO FILL IN'!$I$2:$I$1048576), "")</f>
        <v/>
      </c>
    </row>
    <row r="391" spans="15:15" x14ac:dyDescent="0.45">
      <c r="O391" s="3" t="str">
        <f>IF(J391&lt;&gt;"", SUMIF('Events Cashbook TO FILL IN'!$E$2:$E$1048576,J391,'Events Cashbook TO FILL IN'!$I$2:$I$1048576), "")</f>
        <v/>
      </c>
    </row>
    <row r="392" spans="15:15" x14ac:dyDescent="0.45">
      <c r="O392" s="3" t="str">
        <f>IF(J392&lt;&gt;"", SUMIF('Events Cashbook TO FILL IN'!$E$2:$E$1048576,J392,'Events Cashbook TO FILL IN'!$I$2:$I$1048576), "")</f>
        <v/>
      </c>
    </row>
    <row r="393" spans="15:15" x14ac:dyDescent="0.45">
      <c r="O393" s="3" t="str">
        <f>IF(J393&lt;&gt;"", SUMIF('Events Cashbook TO FILL IN'!$E$2:$E$1048576,J393,'Events Cashbook TO FILL IN'!$I$2:$I$1048576), "")</f>
        <v/>
      </c>
    </row>
    <row r="394" spans="15:15" x14ac:dyDescent="0.45">
      <c r="O394" s="3" t="str">
        <f>IF(J394&lt;&gt;"", SUMIF('Events Cashbook TO FILL IN'!$E$2:$E$1048576,J394,'Events Cashbook TO FILL IN'!$I$2:$I$1048576), "")</f>
        <v/>
      </c>
    </row>
    <row r="395" spans="15:15" x14ac:dyDescent="0.45">
      <c r="O395" s="3" t="str">
        <f>IF(J395&lt;&gt;"", SUMIF('Events Cashbook TO FILL IN'!$E$2:$E$1048576,J395,'Events Cashbook TO FILL IN'!$I$2:$I$1048576), "")</f>
        <v/>
      </c>
    </row>
    <row r="396" spans="15:15" x14ac:dyDescent="0.45">
      <c r="O396" s="3" t="str">
        <f>IF(J396&lt;&gt;"", SUMIF('Events Cashbook TO FILL IN'!$E$2:$E$1048576,J396,'Events Cashbook TO FILL IN'!$I$2:$I$1048576), "")</f>
        <v/>
      </c>
    </row>
    <row r="397" spans="15:15" x14ac:dyDescent="0.45">
      <c r="O397" s="3" t="str">
        <f>IF(J397&lt;&gt;"", SUMIF('Events Cashbook TO FILL IN'!$E$2:$E$1048576,J397,'Events Cashbook TO FILL IN'!$I$2:$I$1048576), "")</f>
        <v/>
      </c>
    </row>
    <row r="398" spans="15:15" x14ac:dyDescent="0.45">
      <c r="O398" s="3" t="str">
        <f>IF(J398&lt;&gt;"", SUMIF('Events Cashbook TO FILL IN'!$E$2:$E$1048576,J398,'Events Cashbook TO FILL IN'!$I$2:$I$1048576), "")</f>
        <v/>
      </c>
    </row>
    <row r="399" spans="15:15" x14ac:dyDescent="0.45">
      <c r="O399" s="3" t="str">
        <f>IF(J399&lt;&gt;"", SUMIF('Events Cashbook TO FILL IN'!$E$2:$E$1048576,J399,'Events Cashbook TO FILL IN'!$I$2:$I$1048576), "")</f>
        <v/>
      </c>
    </row>
    <row r="400" spans="15:15" x14ac:dyDescent="0.45">
      <c r="O400" s="3" t="str">
        <f>IF(J400&lt;&gt;"", SUMIF('Events Cashbook TO FILL IN'!$E$2:$E$1048576,J400,'Events Cashbook TO FILL IN'!$I$2:$I$1048576), "")</f>
        <v/>
      </c>
    </row>
    <row r="401" spans="15:15" x14ac:dyDescent="0.45">
      <c r="O401" s="3" t="str">
        <f>IF(J401&lt;&gt;"", SUMIF('Events Cashbook TO FILL IN'!$E$2:$E$1048576,J401,'Events Cashbook TO FILL IN'!$I$2:$I$1048576), "")</f>
        <v/>
      </c>
    </row>
    <row r="402" spans="15:15" x14ac:dyDescent="0.45">
      <c r="O402" s="3" t="str">
        <f>IF(J402&lt;&gt;"", SUMIF('Events Cashbook TO FILL IN'!$E$2:$E$1048576,J402,'Events Cashbook TO FILL IN'!$I$2:$I$1048576), "")</f>
        <v/>
      </c>
    </row>
    <row r="403" spans="15:15" x14ac:dyDescent="0.45">
      <c r="O403" s="3" t="str">
        <f>IF(J403&lt;&gt;"", SUMIF('Events Cashbook TO FILL IN'!$E$2:$E$1048576,J403,'Events Cashbook TO FILL IN'!$I$2:$I$1048576), "")</f>
        <v/>
      </c>
    </row>
    <row r="404" spans="15:15" x14ac:dyDescent="0.45">
      <c r="O404" s="3" t="str">
        <f>IF(J404&lt;&gt;"", SUMIF('Events Cashbook TO FILL IN'!$E$2:$E$1048576,J404,'Events Cashbook TO FILL IN'!$I$2:$I$1048576), "")</f>
        <v/>
      </c>
    </row>
    <row r="405" spans="15:15" x14ac:dyDescent="0.45">
      <c r="O405" s="3" t="str">
        <f>IF(J405&lt;&gt;"", SUMIF('Events Cashbook TO FILL IN'!$E$2:$E$1048576,J405,'Events Cashbook TO FILL IN'!$I$2:$I$1048576), "")</f>
        <v/>
      </c>
    </row>
    <row r="406" spans="15:15" x14ac:dyDescent="0.45">
      <c r="O406" s="3" t="str">
        <f>IF(J406&lt;&gt;"", SUMIF('Events Cashbook TO FILL IN'!$E$2:$E$1048576,J406,'Events Cashbook TO FILL IN'!$I$2:$I$1048576), "")</f>
        <v/>
      </c>
    </row>
    <row r="407" spans="15:15" x14ac:dyDescent="0.45">
      <c r="O407" s="3" t="str">
        <f>IF(J407&lt;&gt;"", SUMIF('Events Cashbook TO FILL IN'!$E$2:$E$1048576,J407,'Events Cashbook TO FILL IN'!$I$2:$I$1048576), "")</f>
        <v/>
      </c>
    </row>
    <row r="408" spans="15:15" x14ac:dyDescent="0.45">
      <c r="O408" s="3" t="str">
        <f>IF(J408&lt;&gt;"", SUMIF('Events Cashbook TO FILL IN'!$E$2:$E$1048576,J408,'Events Cashbook TO FILL IN'!$I$2:$I$1048576), "")</f>
        <v/>
      </c>
    </row>
    <row r="409" spans="15:15" x14ac:dyDescent="0.45">
      <c r="O409" s="3" t="str">
        <f>IF(J409&lt;&gt;"", SUMIF('Events Cashbook TO FILL IN'!$E$2:$E$1048576,J409,'Events Cashbook TO FILL IN'!$I$2:$I$1048576), "")</f>
        <v/>
      </c>
    </row>
    <row r="410" spans="15:15" x14ac:dyDescent="0.45">
      <c r="O410" s="3" t="str">
        <f>IF(J410&lt;&gt;"", SUMIF('Events Cashbook TO FILL IN'!$E$2:$E$1048576,J410,'Events Cashbook TO FILL IN'!$I$2:$I$1048576), "")</f>
        <v/>
      </c>
    </row>
    <row r="411" spans="15:15" x14ac:dyDescent="0.45">
      <c r="O411" s="3" t="str">
        <f>IF(J411&lt;&gt;"", SUMIF('Events Cashbook TO FILL IN'!$E$2:$E$1048576,J411,'Events Cashbook TO FILL IN'!$I$2:$I$1048576), "")</f>
        <v/>
      </c>
    </row>
    <row r="412" spans="15:15" x14ac:dyDescent="0.45">
      <c r="O412" s="3" t="str">
        <f>IF(J412&lt;&gt;"", SUMIF('Events Cashbook TO FILL IN'!$E$2:$E$1048576,J412,'Events Cashbook TO FILL IN'!$I$2:$I$1048576), "")</f>
        <v/>
      </c>
    </row>
    <row r="413" spans="15:15" x14ac:dyDescent="0.45">
      <c r="O413" s="3" t="str">
        <f>IF(J413&lt;&gt;"", SUMIF('Events Cashbook TO FILL IN'!$E$2:$E$1048576,J413,'Events Cashbook TO FILL IN'!$I$2:$I$1048576), "")</f>
        <v/>
      </c>
    </row>
    <row r="414" spans="15:15" x14ac:dyDescent="0.45">
      <c r="O414" s="3" t="str">
        <f>IF(J414&lt;&gt;"", SUMIF('Events Cashbook TO FILL IN'!$E$2:$E$1048576,J414,'Events Cashbook TO FILL IN'!$I$2:$I$1048576), "")</f>
        <v/>
      </c>
    </row>
    <row r="415" spans="15:15" x14ac:dyDescent="0.45">
      <c r="O415" s="3" t="str">
        <f>IF(J415&lt;&gt;"", SUMIF('Events Cashbook TO FILL IN'!$E$2:$E$1048576,J415,'Events Cashbook TO FILL IN'!$I$2:$I$1048576), "")</f>
        <v/>
      </c>
    </row>
    <row r="416" spans="15:15" x14ac:dyDescent="0.45">
      <c r="O416" s="3" t="str">
        <f>IF(J416&lt;&gt;"", SUMIF('Events Cashbook TO FILL IN'!$E$2:$E$1048576,J416,'Events Cashbook TO FILL IN'!$I$2:$I$1048576), "")</f>
        <v/>
      </c>
    </row>
    <row r="417" spans="15:15" x14ac:dyDescent="0.45">
      <c r="O417" s="3" t="str">
        <f>IF(J417&lt;&gt;"", SUMIF('Events Cashbook TO FILL IN'!$E$2:$E$1048576,J417,'Events Cashbook TO FILL IN'!$I$2:$I$1048576), "")</f>
        <v/>
      </c>
    </row>
    <row r="418" spans="15:15" x14ac:dyDescent="0.45">
      <c r="O418" s="3" t="str">
        <f>IF(J418&lt;&gt;"", SUMIF('Events Cashbook TO FILL IN'!$E$2:$E$1048576,J418,'Events Cashbook TO FILL IN'!$I$2:$I$1048576), "")</f>
        <v/>
      </c>
    </row>
    <row r="419" spans="15:15" x14ac:dyDescent="0.45">
      <c r="O419" s="3" t="str">
        <f>IF(J419&lt;&gt;"", SUMIF('Events Cashbook TO FILL IN'!$E$2:$E$1048576,J419,'Events Cashbook TO FILL IN'!$I$2:$I$1048576), "")</f>
        <v/>
      </c>
    </row>
    <row r="420" spans="15:15" x14ac:dyDescent="0.45">
      <c r="O420" s="3" t="str">
        <f>IF(J420&lt;&gt;"", SUMIF('Events Cashbook TO FILL IN'!$E$2:$E$1048576,J420,'Events Cashbook TO FILL IN'!$I$2:$I$1048576), "")</f>
        <v/>
      </c>
    </row>
    <row r="421" spans="15:15" x14ac:dyDescent="0.45">
      <c r="O421" s="3" t="str">
        <f>IF(J421&lt;&gt;"", SUMIF('Events Cashbook TO FILL IN'!$E$2:$E$1048576,J421,'Events Cashbook TO FILL IN'!$I$2:$I$1048576), "")</f>
        <v/>
      </c>
    </row>
    <row r="422" spans="15:15" x14ac:dyDescent="0.45">
      <c r="O422" s="3" t="str">
        <f>IF(J422&lt;&gt;"", SUMIF('Events Cashbook TO FILL IN'!$E$2:$E$1048576,J422,'Events Cashbook TO FILL IN'!$I$2:$I$1048576), "")</f>
        <v/>
      </c>
    </row>
    <row r="423" spans="15:15" x14ac:dyDescent="0.45">
      <c r="O423" s="3" t="str">
        <f>IF(J423&lt;&gt;"", SUMIF('Events Cashbook TO FILL IN'!$E$2:$E$1048576,J423,'Events Cashbook TO FILL IN'!$I$2:$I$1048576), "")</f>
        <v/>
      </c>
    </row>
    <row r="424" spans="15:15" x14ac:dyDescent="0.45">
      <c r="O424" s="3" t="str">
        <f>IF(J424&lt;&gt;"", SUMIF('Events Cashbook TO FILL IN'!$E$2:$E$1048576,J424,'Events Cashbook TO FILL IN'!$I$2:$I$1048576), "")</f>
        <v/>
      </c>
    </row>
    <row r="425" spans="15:15" x14ac:dyDescent="0.45">
      <c r="O425" s="3" t="str">
        <f>IF(J425&lt;&gt;"", SUMIF('Events Cashbook TO FILL IN'!$E$2:$E$1048576,J425,'Events Cashbook TO FILL IN'!$I$2:$I$1048576), "")</f>
        <v/>
      </c>
    </row>
    <row r="426" spans="15:15" x14ac:dyDescent="0.45">
      <c r="O426" s="3" t="str">
        <f>IF(J426&lt;&gt;"", SUMIF('Events Cashbook TO FILL IN'!$E$2:$E$1048576,J426,'Events Cashbook TO FILL IN'!$I$2:$I$1048576), "")</f>
        <v/>
      </c>
    </row>
    <row r="427" spans="15:15" x14ac:dyDescent="0.45">
      <c r="O427" s="3" t="str">
        <f>IF(J427&lt;&gt;"", SUMIF('Events Cashbook TO FILL IN'!$E$2:$E$1048576,J427,'Events Cashbook TO FILL IN'!$I$2:$I$1048576), "")</f>
        <v/>
      </c>
    </row>
    <row r="428" spans="15:15" x14ac:dyDescent="0.45">
      <c r="O428" s="3" t="str">
        <f>IF(J428&lt;&gt;"", SUMIF('Events Cashbook TO FILL IN'!$E$2:$E$1048576,J428,'Events Cashbook TO FILL IN'!$I$2:$I$1048576), "")</f>
        <v/>
      </c>
    </row>
    <row r="429" spans="15:15" x14ac:dyDescent="0.45">
      <c r="O429" s="3" t="str">
        <f>IF(J429&lt;&gt;"", SUMIF('Events Cashbook TO FILL IN'!$E$2:$E$1048576,J429,'Events Cashbook TO FILL IN'!$I$2:$I$1048576), "")</f>
        <v/>
      </c>
    </row>
    <row r="430" spans="15:15" x14ac:dyDescent="0.45">
      <c r="O430" s="3" t="str">
        <f>IF(J430&lt;&gt;"", SUMIF('Events Cashbook TO FILL IN'!$E$2:$E$1048576,J430,'Events Cashbook TO FILL IN'!$I$2:$I$1048576), "")</f>
        <v/>
      </c>
    </row>
    <row r="431" spans="15:15" x14ac:dyDescent="0.45">
      <c r="O431" s="3" t="str">
        <f>IF(J431&lt;&gt;"", SUMIF('Events Cashbook TO FILL IN'!$E$2:$E$1048576,J431,'Events Cashbook TO FILL IN'!$I$2:$I$1048576), "")</f>
        <v/>
      </c>
    </row>
    <row r="432" spans="15:15" x14ac:dyDescent="0.45">
      <c r="O432" s="3" t="str">
        <f>IF(J432&lt;&gt;"", SUMIF('Events Cashbook TO FILL IN'!$E$2:$E$1048576,J432,'Events Cashbook TO FILL IN'!$I$2:$I$1048576), "")</f>
        <v/>
      </c>
    </row>
    <row r="433" spans="15:15" x14ac:dyDescent="0.45">
      <c r="O433" s="3" t="str">
        <f>IF(J433&lt;&gt;"", SUMIF('Events Cashbook TO FILL IN'!$E$2:$E$1048576,J433,'Events Cashbook TO FILL IN'!$I$2:$I$1048576), "")</f>
        <v/>
      </c>
    </row>
    <row r="434" spans="15:15" x14ac:dyDescent="0.45">
      <c r="O434" s="3" t="str">
        <f>IF(J434&lt;&gt;"", SUMIF('Events Cashbook TO FILL IN'!$E$2:$E$1048576,J434,'Events Cashbook TO FILL IN'!$I$2:$I$1048576), "")</f>
        <v/>
      </c>
    </row>
    <row r="435" spans="15:15" x14ac:dyDescent="0.45">
      <c r="O435" s="3" t="str">
        <f>IF(J435&lt;&gt;"", SUMIF('Events Cashbook TO FILL IN'!$E$2:$E$1048576,J435,'Events Cashbook TO FILL IN'!$I$2:$I$1048576), "")</f>
        <v/>
      </c>
    </row>
    <row r="436" spans="15:15" x14ac:dyDescent="0.45">
      <c r="O436" s="3" t="str">
        <f>IF(J436&lt;&gt;"", SUMIF('Events Cashbook TO FILL IN'!$E$2:$E$1048576,J436,'Events Cashbook TO FILL IN'!$I$2:$I$1048576), "")</f>
        <v/>
      </c>
    </row>
    <row r="437" spans="15:15" x14ac:dyDescent="0.45">
      <c r="O437" s="3" t="str">
        <f>IF(J437&lt;&gt;"", SUMIF('Events Cashbook TO FILL IN'!$E$2:$E$1048576,J437,'Events Cashbook TO FILL IN'!$I$2:$I$1048576), "")</f>
        <v/>
      </c>
    </row>
    <row r="438" spans="15:15" x14ac:dyDescent="0.45">
      <c r="O438" s="3" t="str">
        <f>IF(J438&lt;&gt;"", SUMIF('Events Cashbook TO FILL IN'!$E$2:$E$1048576,J438,'Events Cashbook TO FILL IN'!$I$2:$I$1048576), "")</f>
        <v/>
      </c>
    </row>
    <row r="439" spans="15:15" x14ac:dyDescent="0.45">
      <c r="O439" s="3" t="str">
        <f>IF(J439&lt;&gt;"", SUMIF('Events Cashbook TO FILL IN'!$E$2:$E$1048576,J439,'Events Cashbook TO FILL IN'!$I$2:$I$1048576), "")</f>
        <v/>
      </c>
    </row>
    <row r="440" spans="15:15" x14ac:dyDescent="0.45">
      <c r="O440" s="3" t="str">
        <f>IF(J440&lt;&gt;"", SUMIF('Events Cashbook TO FILL IN'!$E$2:$E$1048576,J440,'Events Cashbook TO FILL IN'!$I$2:$I$1048576), "")</f>
        <v/>
      </c>
    </row>
    <row r="441" spans="15:15" x14ac:dyDescent="0.45">
      <c r="O441" s="3" t="str">
        <f>IF(J441&lt;&gt;"", SUMIF('Events Cashbook TO FILL IN'!$E$2:$E$1048576,J441,'Events Cashbook TO FILL IN'!$I$2:$I$1048576), "")</f>
        <v/>
      </c>
    </row>
    <row r="442" spans="15:15" x14ac:dyDescent="0.45">
      <c r="O442" s="3" t="str">
        <f>IF(J442&lt;&gt;"", SUMIF('Events Cashbook TO FILL IN'!$E$2:$E$1048576,J442,'Events Cashbook TO FILL IN'!$I$2:$I$1048576), "")</f>
        <v/>
      </c>
    </row>
    <row r="443" spans="15:15" x14ac:dyDescent="0.45">
      <c r="O443" s="3" t="str">
        <f>IF(J443&lt;&gt;"", SUMIF('Events Cashbook TO FILL IN'!$E$2:$E$1048576,J443,'Events Cashbook TO FILL IN'!$I$2:$I$1048576), "")</f>
        <v/>
      </c>
    </row>
    <row r="444" spans="15:15" x14ac:dyDescent="0.45">
      <c r="O444" s="3" t="str">
        <f>IF(J444&lt;&gt;"", SUMIF('Events Cashbook TO FILL IN'!$E$2:$E$1048576,J444,'Events Cashbook TO FILL IN'!$I$2:$I$1048576), "")</f>
        <v/>
      </c>
    </row>
    <row r="445" spans="15:15" x14ac:dyDescent="0.45">
      <c r="O445" s="3" t="str">
        <f>IF(J445&lt;&gt;"", SUMIF('Events Cashbook TO FILL IN'!$E$2:$E$1048576,J445,'Events Cashbook TO FILL IN'!$I$2:$I$1048576), "")</f>
        <v/>
      </c>
    </row>
    <row r="446" spans="15:15" x14ac:dyDescent="0.45">
      <c r="O446" s="3" t="str">
        <f>IF(J446&lt;&gt;"", SUMIF('Events Cashbook TO FILL IN'!$E$2:$E$1048576,J446,'Events Cashbook TO FILL IN'!$I$2:$I$1048576), "")</f>
        <v/>
      </c>
    </row>
    <row r="447" spans="15:15" x14ac:dyDescent="0.45">
      <c r="O447" s="3" t="str">
        <f>IF(J447&lt;&gt;"", SUMIF('Events Cashbook TO FILL IN'!$E$2:$E$1048576,J447,'Events Cashbook TO FILL IN'!$I$2:$I$1048576), "")</f>
        <v/>
      </c>
    </row>
    <row r="448" spans="15:15" x14ac:dyDescent="0.45">
      <c r="O448" s="3" t="str">
        <f>IF(J448&lt;&gt;"", SUMIF('Events Cashbook TO FILL IN'!$E$2:$E$1048576,J448,'Events Cashbook TO FILL IN'!$I$2:$I$1048576), "")</f>
        <v/>
      </c>
    </row>
    <row r="449" spans="15:15" x14ac:dyDescent="0.45">
      <c r="O449" s="3" t="str">
        <f>IF(J449&lt;&gt;"", SUMIF('Events Cashbook TO FILL IN'!$E$2:$E$1048576,J449,'Events Cashbook TO FILL IN'!$I$2:$I$1048576), "")</f>
        <v/>
      </c>
    </row>
    <row r="450" spans="15:15" x14ac:dyDescent="0.45">
      <c r="O450" s="3" t="str">
        <f>IF(J450&lt;&gt;"", SUMIF('Events Cashbook TO FILL IN'!$E$2:$E$1048576,J450,'Events Cashbook TO FILL IN'!$I$2:$I$1048576), "")</f>
        <v/>
      </c>
    </row>
    <row r="451" spans="15:15" x14ac:dyDescent="0.45">
      <c r="O451" s="3" t="str">
        <f>IF(J451&lt;&gt;"", SUMIF('Events Cashbook TO FILL IN'!$E$2:$E$1048576,J451,'Events Cashbook TO FILL IN'!$I$2:$I$1048576), "")</f>
        <v/>
      </c>
    </row>
    <row r="452" spans="15:15" x14ac:dyDescent="0.45">
      <c r="O452" s="3" t="str">
        <f>IF(J452&lt;&gt;"", SUMIF('Events Cashbook TO FILL IN'!$E$2:$E$1048576,J452,'Events Cashbook TO FILL IN'!$I$2:$I$1048576), "")</f>
        <v/>
      </c>
    </row>
    <row r="453" spans="15:15" x14ac:dyDescent="0.45">
      <c r="O453" s="3" t="str">
        <f>IF(J453&lt;&gt;"", SUMIF('Events Cashbook TO FILL IN'!$E$2:$E$1048576,J453,'Events Cashbook TO FILL IN'!$I$2:$I$1048576), "")</f>
        <v/>
      </c>
    </row>
    <row r="454" spans="15:15" x14ac:dyDescent="0.45">
      <c r="O454" s="3" t="str">
        <f>IF(J454&lt;&gt;"", SUMIF('Events Cashbook TO FILL IN'!$E$2:$E$1048576,J454,'Events Cashbook TO FILL IN'!$I$2:$I$1048576), "")</f>
        <v/>
      </c>
    </row>
    <row r="455" spans="15:15" x14ac:dyDescent="0.45">
      <c r="O455" s="3" t="str">
        <f>IF(J455&lt;&gt;"", SUMIF('Events Cashbook TO FILL IN'!$E$2:$E$1048576,J455,'Events Cashbook TO FILL IN'!$I$2:$I$1048576), "")</f>
        <v/>
      </c>
    </row>
    <row r="456" spans="15:15" x14ac:dyDescent="0.45">
      <c r="O456" s="3" t="str">
        <f>IF(J456&lt;&gt;"", SUMIF('Events Cashbook TO FILL IN'!$E$2:$E$1048576,J456,'Events Cashbook TO FILL IN'!$I$2:$I$1048576), "")</f>
        <v/>
      </c>
    </row>
    <row r="457" spans="15:15" x14ac:dyDescent="0.45">
      <c r="O457" s="3" t="str">
        <f>IF(J457&lt;&gt;"", SUMIF('Events Cashbook TO FILL IN'!$E$2:$E$1048576,J457,'Events Cashbook TO FILL IN'!$I$2:$I$1048576), "")</f>
        <v/>
      </c>
    </row>
    <row r="458" spans="15:15" x14ac:dyDescent="0.45">
      <c r="O458" s="3" t="str">
        <f>IF(J458&lt;&gt;"", SUMIF('Events Cashbook TO FILL IN'!$E$2:$E$1048576,J458,'Events Cashbook TO FILL IN'!$I$2:$I$1048576), "")</f>
        <v/>
      </c>
    </row>
    <row r="459" spans="15:15" x14ac:dyDescent="0.45">
      <c r="O459" s="3" t="str">
        <f>IF(J459&lt;&gt;"", SUMIF('Events Cashbook TO FILL IN'!$E$2:$E$1048576,J459,'Events Cashbook TO FILL IN'!$I$2:$I$1048576), "")</f>
        <v/>
      </c>
    </row>
    <row r="460" spans="15:15" x14ac:dyDescent="0.45">
      <c r="O460" s="3" t="str">
        <f>IF(J460&lt;&gt;"", SUMIF('Events Cashbook TO FILL IN'!$E$2:$E$1048576,J460,'Events Cashbook TO FILL IN'!$I$2:$I$1048576), "")</f>
        <v/>
      </c>
    </row>
    <row r="461" spans="15:15" x14ac:dyDescent="0.45">
      <c r="O461" s="3" t="str">
        <f>IF(J461&lt;&gt;"", SUMIF('Events Cashbook TO FILL IN'!$E$2:$E$1048576,J461,'Events Cashbook TO FILL IN'!$I$2:$I$1048576), "")</f>
        <v/>
      </c>
    </row>
    <row r="462" spans="15:15" x14ac:dyDescent="0.45">
      <c r="O462" s="3" t="str">
        <f>IF(J462&lt;&gt;"", SUMIF('Events Cashbook TO FILL IN'!$E$2:$E$1048576,J462,'Events Cashbook TO FILL IN'!$I$2:$I$1048576), "")</f>
        <v/>
      </c>
    </row>
    <row r="463" spans="15:15" x14ac:dyDescent="0.45">
      <c r="O463" s="3" t="str">
        <f>IF(J463&lt;&gt;"", SUMIF('Events Cashbook TO FILL IN'!$E$2:$E$1048576,J463,'Events Cashbook TO FILL IN'!$I$2:$I$1048576), "")</f>
        <v/>
      </c>
    </row>
    <row r="464" spans="15:15" x14ac:dyDescent="0.45">
      <c r="O464" s="3" t="str">
        <f>IF(J464&lt;&gt;"", SUMIF('Events Cashbook TO FILL IN'!$E$2:$E$1048576,J464,'Events Cashbook TO FILL IN'!$I$2:$I$1048576), "")</f>
        <v/>
      </c>
    </row>
    <row r="465" spans="15:15" x14ac:dyDescent="0.45">
      <c r="O465" s="3" t="str">
        <f>IF(J465&lt;&gt;"", SUMIF('Events Cashbook TO FILL IN'!$E$2:$E$1048576,J465,'Events Cashbook TO FILL IN'!$I$2:$I$1048576), "")</f>
        <v/>
      </c>
    </row>
    <row r="466" spans="15:15" x14ac:dyDescent="0.45">
      <c r="O466" s="3" t="str">
        <f>IF(J466&lt;&gt;"", SUMIF('Events Cashbook TO FILL IN'!$E$2:$E$1048576,J466,'Events Cashbook TO FILL IN'!$I$2:$I$1048576), "")</f>
        <v/>
      </c>
    </row>
    <row r="467" spans="15:15" x14ac:dyDescent="0.45">
      <c r="O467" s="3" t="str">
        <f>IF(J467&lt;&gt;"", SUMIF('Events Cashbook TO FILL IN'!$E$2:$E$1048576,J467,'Events Cashbook TO FILL IN'!$I$2:$I$1048576), "")</f>
        <v/>
      </c>
    </row>
    <row r="468" spans="15:15" x14ac:dyDescent="0.45">
      <c r="O468" s="3" t="str">
        <f>IF(J468&lt;&gt;"", SUMIF('Events Cashbook TO FILL IN'!$E$2:$E$1048576,J468,'Events Cashbook TO FILL IN'!$I$2:$I$1048576), "")</f>
        <v/>
      </c>
    </row>
    <row r="469" spans="15:15" x14ac:dyDescent="0.45">
      <c r="O469" s="3" t="str">
        <f>IF(J469&lt;&gt;"", SUMIF('Events Cashbook TO FILL IN'!$E$2:$E$1048576,J469,'Events Cashbook TO FILL IN'!$I$2:$I$1048576), "")</f>
        <v/>
      </c>
    </row>
    <row r="470" spans="15:15" x14ac:dyDescent="0.45">
      <c r="O470" s="3" t="str">
        <f>IF(J470&lt;&gt;"", SUMIF('Events Cashbook TO FILL IN'!$E$2:$E$1048576,J470,'Events Cashbook TO FILL IN'!$I$2:$I$1048576), "")</f>
        <v/>
      </c>
    </row>
    <row r="471" spans="15:15" x14ac:dyDescent="0.45">
      <c r="O471" s="3" t="str">
        <f>IF(J471&lt;&gt;"", SUMIF('Events Cashbook TO FILL IN'!$E$2:$E$1048576,J471,'Events Cashbook TO FILL IN'!$I$2:$I$1048576), "")</f>
        <v/>
      </c>
    </row>
    <row r="472" spans="15:15" x14ac:dyDescent="0.45">
      <c r="O472" s="3" t="str">
        <f>IF(J472&lt;&gt;"", SUMIF('Events Cashbook TO FILL IN'!$E$2:$E$1048576,J472,'Events Cashbook TO FILL IN'!$I$2:$I$1048576), "")</f>
        <v/>
      </c>
    </row>
    <row r="473" spans="15:15" x14ac:dyDescent="0.45">
      <c r="O473" s="3" t="str">
        <f>IF(J473&lt;&gt;"", SUMIF('Events Cashbook TO FILL IN'!$E$2:$E$1048576,J473,'Events Cashbook TO FILL IN'!$I$2:$I$1048576), "")</f>
        <v/>
      </c>
    </row>
    <row r="474" spans="15:15" x14ac:dyDescent="0.45">
      <c r="O474" s="3" t="str">
        <f>IF(J474&lt;&gt;"", SUMIF('Events Cashbook TO FILL IN'!$E$2:$E$1048576,J474,'Events Cashbook TO FILL IN'!$I$2:$I$1048576), "")</f>
        <v/>
      </c>
    </row>
    <row r="475" spans="15:15" x14ac:dyDescent="0.45">
      <c r="O475" s="3" t="str">
        <f>IF(J475&lt;&gt;"", SUMIF('Events Cashbook TO FILL IN'!$E$2:$E$1048576,J475,'Events Cashbook TO FILL IN'!$I$2:$I$1048576), "")</f>
        <v/>
      </c>
    </row>
    <row r="476" spans="15:15" x14ac:dyDescent="0.45">
      <c r="O476" s="3" t="str">
        <f>IF(J476&lt;&gt;"", SUMIF('Events Cashbook TO FILL IN'!$E$2:$E$1048576,J476,'Events Cashbook TO FILL IN'!$I$2:$I$1048576), "")</f>
        <v/>
      </c>
    </row>
    <row r="477" spans="15:15" x14ac:dyDescent="0.45">
      <c r="O477" s="3" t="str">
        <f>IF(J477&lt;&gt;"", SUMIF('Events Cashbook TO FILL IN'!$E$2:$E$1048576,J477,'Events Cashbook TO FILL IN'!$I$2:$I$1048576), "")</f>
        <v/>
      </c>
    </row>
    <row r="478" spans="15:15" x14ac:dyDescent="0.45">
      <c r="O478" s="3" t="str">
        <f>IF(J478&lt;&gt;"", SUMIF('Events Cashbook TO FILL IN'!$E$2:$E$1048576,J478,'Events Cashbook TO FILL IN'!$I$2:$I$1048576), "")</f>
        <v/>
      </c>
    </row>
    <row r="479" spans="15:15" x14ac:dyDescent="0.45">
      <c r="O479" s="3" t="str">
        <f>IF(J479&lt;&gt;"", SUMIF('Events Cashbook TO FILL IN'!$E$2:$E$1048576,J479,'Events Cashbook TO FILL IN'!$I$2:$I$1048576), "")</f>
        <v/>
      </c>
    </row>
    <row r="480" spans="15:15" x14ac:dyDescent="0.45">
      <c r="O480" s="3" t="str">
        <f>IF(J480&lt;&gt;"", SUMIF('Events Cashbook TO FILL IN'!$E$2:$E$1048576,J480,'Events Cashbook TO FILL IN'!$I$2:$I$1048576), "")</f>
        <v/>
      </c>
    </row>
    <row r="481" spans="15:15" x14ac:dyDescent="0.45">
      <c r="O481" s="3" t="str">
        <f>IF(J481&lt;&gt;"", SUMIF('Events Cashbook TO FILL IN'!$E$2:$E$1048576,J481,'Events Cashbook TO FILL IN'!$I$2:$I$1048576), "")</f>
        <v/>
      </c>
    </row>
    <row r="482" spans="15:15" x14ac:dyDescent="0.45">
      <c r="O482" s="3" t="str">
        <f>IF(J482&lt;&gt;"", SUMIF('Events Cashbook TO FILL IN'!$E$2:$E$1048576,J482,'Events Cashbook TO FILL IN'!$I$2:$I$1048576), "")</f>
        <v/>
      </c>
    </row>
    <row r="483" spans="15:15" x14ac:dyDescent="0.45">
      <c r="O483" s="3" t="str">
        <f>IF(J483&lt;&gt;"", SUMIF('Events Cashbook TO FILL IN'!$E$2:$E$1048576,J483,'Events Cashbook TO FILL IN'!$I$2:$I$1048576), "")</f>
        <v/>
      </c>
    </row>
    <row r="484" spans="15:15" x14ac:dyDescent="0.45">
      <c r="O484" s="3" t="str">
        <f>IF(J484&lt;&gt;"", SUMIF('Events Cashbook TO FILL IN'!$E$2:$E$1048576,J484,'Events Cashbook TO FILL IN'!$I$2:$I$1048576), "")</f>
        <v/>
      </c>
    </row>
    <row r="485" spans="15:15" x14ac:dyDescent="0.45">
      <c r="O485" s="3" t="str">
        <f>IF(J485&lt;&gt;"", SUMIF('Events Cashbook TO FILL IN'!$E$2:$E$1048576,J485,'Events Cashbook TO FILL IN'!$I$2:$I$1048576), "")</f>
        <v/>
      </c>
    </row>
    <row r="486" spans="15:15" x14ac:dyDescent="0.45">
      <c r="O486" s="3" t="str">
        <f>IF(J486&lt;&gt;"", SUMIF('Events Cashbook TO FILL IN'!$E$2:$E$1048576,J486,'Events Cashbook TO FILL IN'!$I$2:$I$1048576), "")</f>
        <v/>
      </c>
    </row>
    <row r="487" spans="15:15" x14ac:dyDescent="0.45">
      <c r="O487" s="3" t="str">
        <f>IF(J487&lt;&gt;"", SUMIF('Events Cashbook TO FILL IN'!$E$2:$E$1048576,J487,'Events Cashbook TO FILL IN'!$I$2:$I$1048576), "")</f>
        <v/>
      </c>
    </row>
    <row r="488" spans="15:15" x14ac:dyDescent="0.45">
      <c r="O488" s="3" t="str">
        <f>IF(J488&lt;&gt;"", SUMIF('Events Cashbook TO FILL IN'!$E$2:$E$1048576,J488,'Events Cashbook TO FILL IN'!$I$2:$I$1048576), "")</f>
        <v/>
      </c>
    </row>
    <row r="489" spans="15:15" x14ac:dyDescent="0.45">
      <c r="O489" s="3" t="str">
        <f>IF(J489&lt;&gt;"", SUMIF('Events Cashbook TO FILL IN'!$E$2:$E$1048576,J489,'Events Cashbook TO FILL IN'!$I$2:$I$1048576), "")</f>
        <v/>
      </c>
    </row>
    <row r="490" spans="15:15" x14ac:dyDescent="0.45">
      <c r="O490" s="3" t="str">
        <f>IF(J490&lt;&gt;"", SUMIF('Events Cashbook TO FILL IN'!$E$2:$E$1048576,J490,'Events Cashbook TO FILL IN'!$I$2:$I$1048576), "")</f>
        <v/>
      </c>
    </row>
    <row r="491" spans="15:15" x14ac:dyDescent="0.45">
      <c r="O491" s="3" t="str">
        <f>IF(J491&lt;&gt;"", SUMIF('Events Cashbook TO FILL IN'!$E$2:$E$1048576,J491,'Events Cashbook TO FILL IN'!$I$2:$I$1048576), "")</f>
        <v/>
      </c>
    </row>
    <row r="492" spans="15:15" x14ac:dyDescent="0.45">
      <c r="O492" s="3" t="str">
        <f>IF(J492&lt;&gt;"", SUMIF('Events Cashbook TO FILL IN'!$E$2:$E$1048576,J492,'Events Cashbook TO FILL IN'!$I$2:$I$1048576), "")</f>
        <v/>
      </c>
    </row>
    <row r="493" spans="15:15" x14ac:dyDescent="0.45">
      <c r="O493" s="3" t="str">
        <f>IF(J493&lt;&gt;"", SUMIF('Events Cashbook TO FILL IN'!$E$2:$E$1048576,J493,'Events Cashbook TO FILL IN'!$I$2:$I$1048576), "")</f>
        <v/>
      </c>
    </row>
    <row r="494" spans="15:15" x14ac:dyDescent="0.45">
      <c r="O494" s="3" t="str">
        <f>IF(J494&lt;&gt;"", SUMIF('Events Cashbook TO FILL IN'!$E$2:$E$1048576,J494,'Events Cashbook TO FILL IN'!$I$2:$I$1048576), "")</f>
        <v/>
      </c>
    </row>
    <row r="495" spans="15:15" x14ac:dyDescent="0.45">
      <c r="O495" s="3" t="str">
        <f>IF(J495&lt;&gt;"", SUMIF('Events Cashbook TO FILL IN'!$E$2:$E$1048576,J495,'Events Cashbook TO FILL IN'!$I$2:$I$1048576), "")</f>
        <v/>
      </c>
    </row>
    <row r="496" spans="15:15" x14ac:dyDescent="0.45">
      <c r="O496" s="3" t="str">
        <f>IF(J496&lt;&gt;"", SUMIF('Events Cashbook TO FILL IN'!$E$2:$E$1048576,J496,'Events Cashbook TO FILL IN'!$I$2:$I$1048576), "")</f>
        <v/>
      </c>
    </row>
    <row r="497" spans="15:15" x14ac:dyDescent="0.45">
      <c r="O497" s="3" t="str">
        <f>IF(J497&lt;&gt;"", SUMIF('Events Cashbook TO FILL IN'!$E$2:$E$1048576,J497,'Events Cashbook TO FILL IN'!$I$2:$I$1048576), "")</f>
        <v/>
      </c>
    </row>
    <row r="498" spans="15:15" x14ac:dyDescent="0.45">
      <c r="O498" s="3" t="str">
        <f>IF(J498&lt;&gt;"", SUMIF('Events Cashbook TO FILL IN'!$E$2:$E$1048576,J498,'Events Cashbook TO FILL IN'!$I$2:$I$1048576), "")</f>
        <v/>
      </c>
    </row>
    <row r="499" spans="15:15" x14ac:dyDescent="0.45">
      <c r="O499" s="3" t="str">
        <f>IF(J499&lt;&gt;"", SUMIF('Events Cashbook TO FILL IN'!$E$2:$E$1048576,J499,'Events Cashbook TO FILL IN'!$I$2:$I$1048576), "")</f>
        <v/>
      </c>
    </row>
    <row r="500" spans="15:15" x14ac:dyDescent="0.45">
      <c r="O500" s="3" t="str">
        <f>IF(J500&lt;&gt;"", SUMIF('Events Cashbook TO FILL IN'!$E$2:$E$1048576,J500,'Events Cashbook TO FILL IN'!$I$2:$I$1048576), "")</f>
        <v/>
      </c>
    </row>
    <row r="501" spans="15:15" x14ac:dyDescent="0.45">
      <c r="O501" s="3" t="str">
        <f>IF(J501&lt;&gt;"", SUMIF('Events Cashbook TO FILL IN'!$E$2:$E$1048576,J501,'Events Cashbook TO FILL IN'!$I$2:$I$1048576), "")</f>
        <v/>
      </c>
    </row>
    <row r="502" spans="15:15" x14ac:dyDescent="0.45">
      <c r="O502" s="3" t="str">
        <f>IF(J502&lt;&gt;"", SUMIF('Events Cashbook TO FILL IN'!$E$2:$E$1048576,J502,'Events Cashbook TO FILL IN'!$I$2:$I$1048576), "")</f>
        <v/>
      </c>
    </row>
    <row r="503" spans="15:15" x14ac:dyDescent="0.45">
      <c r="O503" s="3" t="str">
        <f>IF(J503&lt;&gt;"", SUMIF('Events Cashbook TO FILL IN'!$E$2:$E$1048576,J503,'Events Cashbook TO FILL IN'!$I$2:$I$1048576), "")</f>
        <v/>
      </c>
    </row>
    <row r="504" spans="15:15" x14ac:dyDescent="0.45">
      <c r="O504" s="3" t="str">
        <f>IF(J504&lt;&gt;"", SUMIF('Events Cashbook TO FILL IN'!$E$2:$E$1048576,J504,'Events Cashbook TO FILL IN'!$I$2:$I$1048576), "")</f>
        <v/>
      </c>
    </row>
    <row r="505" spans="15:15" x14ac:dyDescent="0.45">
      <c r="O505" s="3" t="str">
        <f>IF(J505&lt;&gt;"", SUMIF('Events Cashbook TO FILL IN'!$E$2:$E$1048576,J505,'Events Cashbook TO FILL IN'!$I$2:$I$1048576), "")</f>
        <v/>
      </c>
    </row>
    <row r="506" spans="15:15" x14ac:dyDescent="0.45">
      <c r="O506" s="3" t="str">
        <f>IF(J506&lt;&gt;"", SUMIF('Events Cashbook TO FILL IN'!$E$2:$E$1048576,J506,'Events Cashbook TO FILL IN'!$I$2:$I$1048576), "")</f>
        <v/>
      </c>
    </row>
    <row r="507" spans="15:15" x14ac:dyDescent="0.45">
      <c r="O507" s="3" t="str">
        <f>IF(J507&lt;&gt;"", SUMIF('Events Cashbook TO FILL IN'!$E$2:$E$1048576,J507,'Events Cashbook TO FILL IN'!$I$2:$I$1048576), "")</f>
        <v/>
      </c>
    </row>
    <row r="508" spans="15:15" x14ac:dyDescent="0.45">
      <c r="O508" s="3" t="str">
        <f>IF(J508&lt;&gt;"", SUMIF('Events Cashbook TO FILL IN'!$E$2:$E$1048576,J508,'Events Cashbook TO FILL IN'!$I$2:$I$1048576), "")</f>
        <v/>
      </c>
    </row>
    <row r="509" spans="15:15" x14ac:dyDescent="0.45">
      <c r="O509" s="3" t="str">
        <f>IF(J509&lt;&gt;"", SUMIF('Events Cashbook TO FILL IN'!$E$2:$E$1048576,J509,'Events Cashbook TO FILL IN'!$I$2:$I$1048576), "")</f>
        <v/>
      </c>
    </row>
    <row r="510" spans="15:15" x14ac:dyDescent="0.45">
      <c r="O510" s="3" t="str">
        <f>IF(J510&lt;&gt;"", SUMIF('Events Cashbook TO FILL IN'!$E$2:$E$1048576,J510,'Events Cashbook TO FILL IN'!$I$2:$I$1048576), "")</f>
        <v/>
      </c>
    </row>
    <row r="511" spans="15:15" x14ac:dyDescent="0.45">
      <c r="O511" s="3" t="str">
        <f>IF(J511&lt;&gt;"", SUMIF('Events Cashbook TO FILL IN'!$E$2:$E$1048576,J511,'Events Cashbook TO FILL IN'!$I$2:$I$1048576), "")</f>
        <v/>
      </c>
    </row>
    <row r="512" spans="15:15" x14ac:dyDescent="0.45">
      <c r="O512" s="3" t="str">
        <f>IF(J512&lt;&gt;"", SUMIF('Events Cashbook TO FILL IN'!$E$2:$E$1048576,J512,'Events Cashbook TO FILL IN'!$I$2:$I$1048576), "")</f>
        <v/>
      </c>
    </row>
    <row r="513" spans="15:15" x14ac:dyDescent="0.45">
      <c r="O513" s="3" t="str">
        <f>IF(J513&lt;&gt;"", SUMIF('Events Cashbook TO FILL IN'!$E$2:$E$1048576,J513,'Events Cashbook TO FILL IN'!$I$2:$I$1048576), "")</f>
        <v/>
      </c>
    </row>
    <row r="514" spans="15:15" x14ac:dyDescent="0.45">
      <c r="O514" s="3" t="str">
        <f>IF(J514&lt;&gt;"", SUMIF('Events Cashbook TO FILL IN'!$E$2:$E$1048576,J514,'Events Cashbook TO FILL IN'!$I$2:$I$1048576), "")</f>
        <v/>
      </c>
    </row>
    <row r="515" spans="15:15" x14ac:dyDescent="0.45">
      <c r="O515" s="3" t="str">
        <f>IF(J515&lt;&gt;"", SUMIF('Events Cashbook TO FILL IN'!$E$2:$E$1048576,J515,'Events Cashbook TO FILL IN'!$I$2:$I$1048576), "")</f>
        <v/>
      </c>
    </row>
    <row r="516" spans="15:15" x14ac:dyDescent="0.45">
      <c r="O516" s="3" t="str">
        <f>IF(J516&lt;&gt;"", SUMIF('Events Cashbook TO FILL IN'!$E$2:$E$1048576,J516,'Events Cashbook TO FILL IN'!$I$2:$I$1048576), "")</f>
        <v/>
      </c>
    </row>
    <row r="517" spans="15:15" x14ac:dyDescent="0.45">
      <c r="O517" s="3" t="str">
        <f>IF(J517&lt;&gt;"", SUMIF('Events Cashbook TO FILL IN'!$E$2:$E$1048576,J517,'Events Cashbook TO FILL IN'!$I$2:$I$1048576), "")</f>
        <v/>
      </c>
    </row>
    <row r="518" spans="15:15" x14ac:dyDescent="0.45">
      <c r="O518" s="3" t="str">
        <f>IF(J518&lt;&gt;"", SUMIF('Events Cashbook TO FILL IN'!$E$2:$E$1048576,J518,'Events Cashbook TO FILL IN'!$I$2:$I$1048576), "")</f>
        <v/>
      </c>
    </row>
    <row r="519" spans="15:15" x14ac:dyDescent="0.45">
      <c r="O519" s="3" t="str">
        <f>IF(J519&lt;&gt;"", SUMIF('Events Cashbook TO FILL IN'!$E$2:$E$1048576,J519,'Events Cashbook TO FILL IN'!$I$2:$I$1048576), "")</f>
        <v/>
      </c>
    </row>
    <row r="520" spans="15:15" x14ac:dyDescent="0.45">
      <c r="O520" s="3" t="str">
        <f>IF(J520&lt;&gt;"", SUMIF('Events Cashbook TO FILL IN'!$E$2:$E$1048576,J520,'Events Cashbook TO FILL IN'!$I$2:$I$1048576), "")</f>
        <v/>
      </c>
    </row>
    <row r="521" spans="15:15" x14ac:dyDescent="0.45">
      <c r="O521" s="3" t="str">
        <f>IF(J521&lt;&gt;"", SUMIF('Events Cashbook TO FILL IN'!$E$2:$E$1048576,J521,'Events Cashbook TO FILL IN'!$I$2:$I$1048576), "")</f>
        <v/>
      </c>
    </row>
    <row r="522" spans="15:15" x14ac:dyDescent="0.45">
      <c r="O522" s="3" t="str">
        <f>IF(J522&lt;&gt;"", SUMIF('Events Cashbook TO FILL IN'!$E$2:$E$1048576,J522,'Events Cashbook TO FILL IN'!$I$2:$I$1048576), "")</f>
        <v/>
      </c>
    </row>
    <row r="523" spans="15:15" x14ac:dyDescent="0.45">
      <c r="O523" s="3" t="str">
        <f>IF(J523&lt;&gt;"", SUMIF('Events Cashbook TO FILL IN'!$E$2:$E$1048576,J523,'Events Cashbook TO FILL IN'!$I$2:$I$1048576), "")</f>
        <v/>
      </c>
    </row>
    <row r="524" spans="15:15" x14ac:dyDescent="0.45">
      <c r="O524" s="3" t="str">
        <f>IF(J524&lt;&gt;"", SUMIF('Events Cashbook TO FILL IN'!$E$2:$E$1048576,J524,'Events Cashbook TO FILL IN'!$I$2:$I$1048576), "")</f>
        <v/>
      </c>
    </row>
    <row r="525" spans="15:15" x14ac:dyDescent="0.45">
      <c r="O525" s="3" t="str">
        <f>IF(J525&lt;&gt;"", SUMIF('Events Cashbook TO FILL IN'!$E$2:$E$1048576,J525,'Events Cashbook TO FILL IN'!$I$2:$I$1048576), "")</f>
        <v/>
      </c>
    </row>
    <row r="526" spans="15:15" x14ac:dyDescent="0.45">
      <c r="O526" s="3" t="str">
        <f>IF(J526&lt;&gt;"", SUMIF('Events Cashbook TO FILL IN'!$E$2:$E$1048576,J526,'Events Cashbook TO FILL IN'!$I$2:$I$1048576), "")</f>
        <v/>
      </c>
    </row>
    <row r="527" spans="15:15" x14ac:dyDescent="0.45">
      <c r="O527" s="3" t="str">
        <f>IF(J527&lt;&gt;"", SUMIF('Events Cashbook TO FILL IN'!$E$2:$E$1048576,J527,'Events Cashbook TO FILL IN'!$I$2:$I$1048576), "")</f>
        <v/>
      </c>
    </row>
    <row r="528" spans="15:15" x14ac:dyDescent="0.45">
      <c r="O528" s="3" t="str">
        <f>IF(J528&lt;&gt;"", SUMIF('Events Cashbook TO FILL IN'!$E$2:$E$1048576,J528,'Events Cashbook TO FILL IN'!$I$2:$I$1048576), "")</f>
        <v/>
      </c>
    </row>
    <row r="529" spans="15:15" x14ac:dyDescent="0.45">
      <c r="O529" s="3" t="str">
        <f>IF(J529&lt;&gt;"", SUMIF('Events Cashbook TO FILL IN'!$E$2:$E$1048576,J529,'Events Cashbook TO FILL IN'!$I$2:$I$1048576), "")</f>
        <v/>
      </c>
    </row>
    <row r="530" spans="15:15" x14ac:dyDescent="0.45">
      <c r="O530" s="3" t="str">
        <f>IF(J530&lt;&gt;"", SUMIF('Events Cashbook TO FILL IN'!$E$2:$E$1048576,J530,'Events Cashbook TO FILL IN'!$I$2:$I$1048576), "")</f>
        <v/>
      </c>
    </row>
    <row r="531" spans="15:15" x14ac:dyDescent="0.45">
      <c r="O531" s="3" t="str">
        <f>IF(J531&lt;&gt;"", SUMIF('Events Cashbook TO FILL IN'!$E$2:$E$1048576,J531,'Events Cashbook TO FILL IN'!$I$2:$I$1048576), "")</f>
        <v/>
      </c>
    </row>
    <row r="532" spans="15:15" x14ac:dyDescent="0.45">
      <c r="O532" s="3" t="str">
        <f>IF(J532&lt;&gt;"", SUMIF('Events Cashbook TO FILL IN'!$E$2:$E$1048576,J532,'Events Cashbook TO FILL IN'!$I$2:$I$1048576), "")</f>
        <v/>
      </c>
    </row>
    <row r="533" spans="15:15" x14ac:dyDescent="0.45">
      <c r="O533" s="3" t="str">
        <f>IF(J533&lt;&gt;"", SUMIF('Events Cashbook TO FILL IN'!$E$2:$E$1048576,J533,'Events Cashbook TO FILL IN'!$I$2:$I$1048576), "")</f>
        <v/>
      </c>
    </row>
    <row r="534" spans="15:15" x14ac:dyDescent="0.45">
      <c r="O534" s="3" t="str">
        <f>IF(J534&lt;&gt;"", SUMIF('Events Cashbook TO FILL IN'!$E$2:$E$1048576,J534,'Events Cashbook TO FILL IN'!$I$2:$I$1048576), "")</f>
        <v/>
      </c>
    </row>
    <row r="535" spans="15:15" x14ac:dyDescent="0.45">
      <c r="O535" s="3" t="str">
        <f>IF(J535&lt;&gt;"", SUMIF('Events Cashbook TO FILL IN'!$E$2:$E$1048576,J535,'Events Cashbook TO FILL IN'!$I$2:$I$1048576), "")</f>
        <v/>
      </c>
    </row>
    <row r="536" spans="15:15" x14ac:dyDescent="0.45">
      <c r="O536" s="3" t="str">
        <f>IF(J536&lt;&gt;"", SUMIF('Events Cashbook TO FILL IN'!$E$2:$E$1048576,J536,'Events Cashbook TO FILL IN'!$I$2:$I$1048576), "")</f>
        <v/>
      </c>
    </row>
    <row r="537" spans="15:15" x14ac:dyDescent="0.45">
      <c r="O537" s="3" t="str">
        <f>IF(J537&lt;&gt;"", SUMIF('Events Cashbook TO FILL IN'!$E$2:$E$1048576,J537,'Events Cashbook TO FILL IN'!$I$2:$I$1048576), "")</f>
        <v/>
      </c>
    </row>
    <row r="538" spans="15:15" x14ac:dyDescent="0.45">
      <c r="O538" s="3" t="str">
        <f>IF(J538&lt;&gt;"", SUMIF('Events Cashbook TO FILL IN'!$E$2:$E$1048576,J538,'Events Cashbook TO FILL IN'!$I$2:$I$1048576), "")</f>
        <v/>
      </c>
    </row>
    <row r="539" spans="15:15" x14ac:dyDescent="0.45">
      <c r="O539" s="3" t="str">
        <f>IF(J539&lt;&gt;"", SUMIF('Events Cashbook TO FILL IN'!$E$2:$E$1048576,J539,'Events Cashbook TO FILL IN'!$I$2:$I$1048576), "")</f>
        <v/>
      </c>
    </row>
    <row r="540" spans="15:15" x14ac:dyDescent="0.45">
      <c r="O540" s="3" t="str">
        <f>IF(J540&lt;&gt;"", SUMIF('Events Cashbook TO FILL IN'!$E$2:$E$1048576,J540,'Events Cashbook TO FILL IN'!$I$2:$I$1048576), "")</f>
        <v/>
      </c>
    </row>
    <row r="541" spans="15:15" x14ac:dyDescent="0.45">
      <c r="O541" s="3" t="str">
        <f>IF(J541&lt;&gt;"", SUMIF('Events Cashbook TO FILL IN'!$E$2:$E$1048576,J541,'Events Cashbook TO FILL IN'!$I$2:$I$1048576), "")</f>
        <v/>
      </c>
    </row>
    <row r="542" spans="15:15" x14ac:dyDescent="0.45">
      <c r="O542" s="3" t="str">
        <f>IF(J542&lt;&gt;"", SUMIF('Events Cashbook TO FILL IN'!$E$2:$E$1048576,J542,'Events Cashbook TO FILL IN'!$I$2:$I$1048576), "")</f>
        <v/>
      </c>
    </row>
    <row r="543" spans="15:15" x14ac:dyDescent="0.45">
      <c r="O543" s="3" t="str">
        <f>IF(J543&lt;&gt;"", SUMIF('Events Cashbook TO FILL IN'!$E$2:$E$1048576,J543,'Events Cashbook TO FILL IN'!$I$2:$I$1048576), "")</f>
        <v/>
      </c>
    </row>
    <row r="544" spans="15:15" x14ac:dyDescent="0.45">
      <c r="O544" s="3" t="str">
        <f>IF(J544&lt;&gt;"", SUMIF('Events Cashbook TO FILL IN'!$E$2:$E$1048576,J544,'Events Cashbook TO FILL IN'!$I$2:$I$1048576), "")</f>
        <v/>
      </c>
    </row>
    <row r="545" spans="15:15" x14ac:dyDescent="0.45">
      <c r="O545" s="3" t="str">
        <f>IF(J545&lt;&gt;"", SUMIF('Events Cashbook TO FILL IN'!$E$2:$E$1048576,J545,'Events Cashbook TO FILL IN'!$I$2:$I$1048576), "")</f>
        <v/>
      </c>
    </row>
    <row r="546" spans="15:15" x14ac:dyDescent="0.45">
      <c r="O546" s="3" t="str">
        <f>IF(J546&lt;&gt;"", SUMIF('Events Cashbook TO FILL IN'!$E$2:$E$1048576,J546,'Events Cashbook TO FILL IN'!$I$2:$I$1048576), "")</f>
        <v/>
      </c>
    </row>
    <row r="547" spans="15:15" x14ac:dyDescent="0.45">
      <c r="O547" s="3" t="str">
        <f>IF(J547&lt;&gt;"", SUMIF('Events Cashbook TO FILL IN'!$E$2:$E$1048576,J547,'Events Cashbook TO FILL IN'!$I$2:$I$1048576), "")</f>
        <v/>
      </c>
    </row>
    <row r="548" spans="15:15" x14ac:dyDescent="0.45">
      <c r="O548" s="3" t="str">
        <f>IF(J548&lt;&gt;"", SUMIF('Events Cashbook TO FILL IN'!$E$2:$E$1048576,J548,'Events Cashbook TO FILL IN'!$I$2:$I$1048576), "")</f>
        <v/>
      </c>
    </row>
    <row r="549" spans="15:15" x14ac:dyDescent="0.45">
      <c r="O549" s="3" t="str">
        <f>IF(J549&lt;&gt;"", SUMIF('Events Cashbook TO FILL IN'!$E$2:$E$1048576,J549,'Events Cashbook TO FILL IN'!$I$2:$I$1048576), "")</f>
        <v/>
      </c>
    </row>
    <row r="550" spans="15:15" x14ac:dyDescent="0.45">
      <c r="O550" s="3" t="str">
        <f>IF(J550&lt;&gt;"", SUMIF('Events Cashbook TO FILL IN'!$E$2:$E$1048576,J550,'Events Cashbook TO FILL IN'!$I$2:$I$1048576), "")</f>
        <v/>
      </c>
    </row>
    <row r="551" spans="15:15" x14ac:dyDescent="0.45">
      <c r="O551" s="3" t="str">
        <f>IF(J551&lt;&gt;"", SUMIF('Events Cashbook TO FILL IN'!$E$2:$E$1048576,J551,'Events Cashbook TO FILL IN'!$I$2:$I$1048576), "")</f>
        <v/>
      </c>
    </row>
    <row r="552" spans="15:15" x14ac:dyDescent="0.45">
      <c r="O552" s="3" t="str">
        <f>IF(J552&lt;&gt;"", SUMIF('Events Cashbook TO FILL IN'!$E$2:$E$1048576,J552,'Events Cashbook TO FILL IN'!$I$2:$I$1048576), "")</f>
        <v/>
      </c>
    </row>
    <row r="553" spans="15:15" x14ac:dyDescent="0.45">
      <c r="O553" s="3" t="str">
        <f>IF(J553&lt;&gt;"", SUMIF('Events Cashbook TO FILL IN'!$E$2:$E$1048576,J553,'Events Cashbook TO FILL IN'!$I$2:$I$1048576), "")</f>
        <v/>
      </c>
    </row>
    <row r="554" spans="15:15" x14ac:dyDescent="0.45">
      <c r="O554" s="3" t="str">
        <f>IF(J554&lt;&gt;"", SUMIF('Events Cashbook TO FILL IN'!$E$2:$E$1048576,J554,'Events Cashbook TO FILL IN'!$I$2:$I$1048576), "")</f>
        <v/>
      </c>
    </row>
    <row r="555" spans="15:15" x14ac:dyDescent="0.45">
      <c r="O555" s="3" t="str">
        <f>IF(J555&lt;&gt;"", SUMIF('Events Cashbook TO FILL IN'!$E$2:$E$1048576,J555,'Events Cashbook TO FILL IN'!$I$2:$I$1048576), "")</f>
        <v/>
      </c>
    </row>
    <row r="556" spans="15:15" x14ac:dyDescent="0.45">
      <c r="O556" s="3" t="str">
        <f>IF(J556&lt;&gt;"", SUMIF('Events Cashbook TO FILL IN'!$E$2:$E$1048576,J556,'Events Cashbook TO FILL IN'!$I$2:$I$1048576), "")</f>
        <v/>
      </c>
    </row>
    <row r="557" spans="15:15" x14ac:dyDescent="0.45">
      <c r="O557" s="3" t="str">
        <f>IF(J557&lt;&gt;"", SUMIF('Events Cashbook TO FILL IN'!$E$2:$E$1048576,J557,'Events Cashbook TO FILL IN'!$I$2:$I$1048576), "")</f>
        <v/>
      </c>
    </row>
    <row r="558" spans="15:15" x14ac:dyDescent="0.45">
      <c r="O558" s="3" t="str">
        <f>IF(J558&lt;&gt;"", SUMIF('Events Cashbook TO FILL IN'!$E$2:$E$1048576,J558,'Events Cashbook TO FILL IN'!$I$2:$I$1048576), "")</f>
        <v/>
      </c>
    </row>
    <row r="559" spans="15:15" x14ac:dyDescent="0.45">
      <c r="O559" s="3" t="str">
        <f>IF(J559&lt;&gt;"", SUMIF('Events Cashbook TO FILL IN'!$E$2:$E$1048576,J559,'Events Cashbook TO FILL IN'!$I$2:$I$1048576), "")</f>
        <v/>
      </c>
    </row>
    <row r="560" spans="15:15" x14ac:dyDescent="0.45">
      <c r="O560" s="3" t="str">
        <f>IF(J560&lt;&gt;"", SUMIF('Events Cashbook TO FILL IN'!$E$2:$E$1048576,J560,'Events Cashbook TO FILL IN'!$I$2:$I$1048576), "")</f>
        <v/>
      </c>
    </row>
    <row r="561" spans="15:15" x14ac:dyDescent="0.45">
      <c r="O561" s="3" t="str">
        <f>IF(J561&lt;&gt;"", SUMIF('Events Cashbook TO FILL IN'!$E$2:$E$1048576,J561,'Events Cashbook TO FILL IN'!$I$2:$I$1048576), "")</f>
        <v/>
      </c>
    </row>
    <row r="562" spans="15:15" x14ac:dyDescent="0.45">
      <c r="O562" s="3" t="str">
        <f>IF(J562&lt;&gt;"", SUMIF('Events Cashbook TO FILL IN'!$E$2:$E$1048576,J562,'Events Cashbook TO FILL IN'!$I$2:$I$1048576), "")</f>
        <v/>
      </c>
    </row>
    <row r="563" spans="15:15" x14ac:dyDescent="0.45">
      <c r="O563" s="3" t="str">
        <f>IF(J563&lt;&gt;"", SUMIF('Events Cashbook TO FILL IN'!$E$2:$E$1048576,J563,'Events Cashbook TO FILL IN'!$I$2:$I$1048576), "")</f>
        <v/>
      </c>
    </row>
    <row r="564" spans="15:15" x14ac:dyDescent="0.45">
      <c r="O564" s="3" t="str">
        <f>IF(J564&lt;&gt;"", SUMIF('Events Cashbook TO FILL IN'!$E$2:$E$1048576,J564,'Events Cashbook TO FILL IN'!$I$2:$I$1048576), "")</f>
        <v/>
      </c>
    </row>
    <row r="565" spans="15:15" x14ac:dyDescent="0.45">
      <c r="O565" s="3" t="str">
        <f>IF(J565&lt;&gt;"", SUMIF('Events Cashbook TO FILL IN'!$E$2:$E$1048576,J565,'Events Cashbook TO FILL IN'!$I$2:$I$1048576), "")</f>
        <v/>
      </c>
    </row>
    <row r="566" spans="15:15" x14ac:dyDescent="0.45">
      <c r="O566" s="3" t="str">
        <f>IF(J566&lt;&gt;"", SUMIF('Events Cashbook TO FILL IN'!$E$2:$E$1048576,J566,'Events Cashbook TO FILL IN'!$I$2:$I$1048576), "")</f>
        <v/>
      </c>
    </row>
    <row r="567" spans="15:15" x14ac:dyDescent="0.45">
      <c r="O567" s="3" t="str">
        <f>IF(J567&lt;&gt;"", SUMIF('Events Cashbook TO FILL IN'!$E$2:$E$1048576,J567,'Events Cashbook TO FILL IN'!$I$2:$I$1048576), "")</f>
        <v/>
      </c>
    </row>
    <row r="568" spans="15:15" x14ac:dyDescent="0.45">
      <c r="O568" s="3" t="str">
        <f>IF(J568&lt;&gt;"", SUMIF('Events Cashbook TO FILL IN'!$E$2:$E$1048576,J568,'Events Cashbook TO FILL IN'!$I$2:$I$1048576), "")</f>
        <v/>
      </c>
    </row>
    <row r="569" spans="15:15" x14ac:dyDescent="0.45">
      <c r="O569" s="3" t="str">
        <f>IF(J569&lt;&gt;"", SUMIF('Events Cashbook TO FILL IN'!$E$2:$E$1048576,J569,'Events Cashbook TO FILL IN'!$I$2:$I$1048576), "")</f>
        <v/>
      </c>
    </row>
    <row r="570" spans="15:15" x14ac:dyDescent="0.45">
      <c r="O570" s="3" t="str">
        <f>IF(J570&lt;&gt;"", SUMIF('Events Cashbook TO FILL IN'!$E$2:$E$1048576,J570,'Events Cashbook TO FILL IN'!$I$2:$I$1048576), "")</f>
        <v/>
      </c>
    </row>
    <row r="571" spans="15:15" x14ac:dyDescent="0.45">
      <c r="O571" s="3" t="str">
        <f>IF(J571&lt;&gt;"", SUMIF('Events Cashbook TO FILL IN'!$E$2:$E$1048576,J571,'Events Cashbook TO FILL IN'!$I$2:$I$1048576), "")</f>
        <v/>
      </c>
    </row>
    <row r="572" spans="15:15" x14ac:dyDescent="0.45">
      <c r="O572" s="3" t="str">
        <f>IF(J572&lt;&gt;"", SUMIF('Events Cashbook TO FILL IN'!$E$2:$E$1048576,J572,'Events Cashbook TO FILL IN'!$I$2:$I$1048576), "")</f>
        <v/>
      </c>
    </row>
    <row r="573" spans="15:15" x14ac:dyDescent="0.45">
      <c r="O573" s="3" t="str">
        <f>IF(J573&lt;&gt;"", SUMIF('Events Cashbook TO FILL IN'!$E$2:$E$1048576,J573,'Events Cashbook TO FILL IN'!$I$2:$I$1048576), "")</f>
        <v/>
      </c>
    </row>
    <row r="574" spans="15:15" x14ac:dyDescent="0.45">
      <c r="O574" s="3" t="str">
        <f>IF(J574&lt;&gt;"", SUMIF('Events Cashbook TO FILL IN'!$E$2:$E$1048576,J574,'Events Cashbook TO FILL IN'!$I$2:$I$1048576), "")</f>
        <v/>
      </c>
    </row>
    <row r="575" spans="15:15" x14ac:dyDescent="0.45">
      <c r="O575" s="3" t="str">
        <f>IF(J575&lt;&gt;"", SUMIF('Events Cashbook TO FILL IN'!$E$2:$E$1048576,J575,'Events Cashbook TO FILL IN'!$I$2:$I$1048576), "")</f>
        <v/>
      </c>
    </row>
    <row r="576" spans="15:15" x14ac:dyDescent="0.45">
      <c r="O576" s="3" t="str">
        <f>IF(J576&lt;&gt;"", SUMIF('Events Cashbook TO FILL IN'!$E$2:$E$1048576,J576,'Events Cashbook TO FILL IN'!$I$2:$I$1048576), "")</f>
        <v/>
      </c>
    </row>
    <row r="577" spans="15:15" x14ac:dyDescent="0.45">
      <c r="O577" s="3" t="str">
        <f>IF(J577&lt;&gt;"", SUMIF('Events Cashbook TO FILL IN'!$E$2:$E$1048576,J577,'Events Cashbook TO FILL IN'!$I$2:$I$1048576), "")</f>
        <v/>
      </c>
    </row>
    <row r="578" spans="15:15" x14ac:dyDescent="0.45">
      <c r="O578" s="3" t="str">
        <f>IF(J578&lt;&gt;"", SUMIF('Events Cashbook TO FILL IN'!$E$2:$E$1048576,J578,'Events Cashbook TO FILL IN'!$I$2:$I$1048576), "")</f>
        <v/>
      </c>
    </row>
    <row r="579" spans="15:15" x14ac:dyDescent="0.45">
      <c r="O579" s="3" t="str">
        <f>IF(J579&lt;&gt;"", SUMIF('Events Cashbook TO FILL IN'!$E$2:$E$1048576,J579,'Events Cashbook TO FILL IN'!$I$2:$I$1048576), "")</f>
        <v/>
      </c>
    </row>
    <row r="580" spans="15:15" x14ac:dyDescent="0.45">
      <c r="O580" s="3" t="str">
        <f>IF(J580&lt;&gt;"", SUMIF('Events Cashbook TO FILL IN'!$E$2:$E$1048576,J580,'Events Cashbook TO FILL IN'!$I$2:$I$1048576), "")</f>
        <v/>
      </c>
    </row>
    <row r="581" spans="15:15" x14ac:dyDescent="0.45">
      <c r="O581" s="3" t="str">
        <f>IF(J581&lt;&gt;"", SUMIF('Events Cashbook TO FILL IN'!$E$2:$E$1048576,J581,'Events Cashbook TO FILL IN'!$I$2:$I$1048576), "")</f>
        <v/>
      </c>
    </row>
    <row r="582" spans="15:15" x14ac:dyDescent="0.45">
      <c r="O582" s="3" t="str">
        <f>IF(J582&lt;&gt;"", SUMIF('Events Cashbook TO FILL IN'!$E$2:$E$1048576,J582,'Events Cashbook TO FILL IN'!$I$2:$I$1048576), "")</f>
        <v/>
      </c>
    </row>
    <row r="583" spans="15:15" x14ac:dyDescent="0.45">
      <c r="O583" s="3" t="str">
        <f>IF(J583&lt;&gt;"", SUMIF('Events Cashbook TO FILL IN'!$E$2:$E$1048576,J583,'Events Cashbook TO FILL IN'!$I$2:$I$1048576), "")</f>
        <v/>
      </c>
    </row>
    <row r="584" spans="15:15" x14ac:dyDescent="0.45">
      <c r="O584" s="3" t="str">
        <f>IF(J584&lt;&gt;"", SUMIF('Events Cashbook TO FILL IN'!$E$2:$E$1048576,J584,'Events Cashbook TO FILL IN'!$I$2:$I$1048576), "")</f>
        <v/>
      </c>
    </row>
    <row r="585" spans="15:15" x14ac:dyDescent="0.45">
      <c r="O585" s="3" t="str">
        <f>IF(J585&lt;&gt;"", SUMIF('Events Cashbook TO FILL IN'!$E$2:$E$1048576,J585,'Events Cashbook TO FILL IN'!$I$2:$I$1048576), "")</f>
        <v/>
      </c>
    </row>
    <row r="586" spans="15:15" x14ac:dyDescent="0.45">
      <c r="O586" s="3" t="str">
        <f>IF(J586&lt;&gt;"", SUMIF('Events Cashbook TO FILL IN'!$E$2:$E$1048576,J586,'Events Cashbook TO FILL IN'!$I$2:$I$1048576), "")</f>
        <v/>
      </c>
    </row>
    <row r="587" spans="15:15" x14ac:dyDescent="0.45">
      <c r="O587" s="3" t="str">
        <f>IF(J587&lt;&gt;"", SUMIF('Events Cashbook TO FILL IN'!$E$2:$E$1048576,J587,'Events Cashbook TO FILL IN'!$I$2:$I$1048576), "")</f>
        <v/>
      </c>
    </row>
    <row r="588" spans="15:15" x14ac:dyDescent="0.45">
      <c r="O588" s="3" t="str">
        <f>IF(J588&lt;&gt;"", SUMIF('Events Cashbook TO FILL IN'!$E$2:$E$1048576,J588,'Events Cashbook TO FILL IN'!$I$2:$I$1048576), "")</f>
        <v/>
      </c>
    </row>
    <row r="589" spans="15:15" x14ac:dyDescent="0.45">
      <c r="O589" s="3" t="str">
        <f>IF(J589&lt;&gt;"", SUMIF('Events Cashbook TO FILL IN'!$E$2:$E$1048576,J589,'Events Cashbook TO FILL IN'!$I$2:$I$1048576), "")</f>
        <v/>
      </c>
    </row>
    <row r="590" spans="15:15" x14ac:dyDescent="0.45">
      <c r="O590" s="3" t="str">
        <f>IF(J590&lt;&gt;"", SUMIF('Events Cashbook TO FILL IN'!$E$2:$E$1048576,J590,'Events Cashbook TO FILL IN'!$I$2:$I$1048576), "")</f>
        <v/>
      </c>
    </row>
    <row r="591" spans="15:15" x14ac:dyDescent="0.45">
      <c r="O591" s="3" t="str">
        <f>IF(J591&lt;&gt;"", SUMIF('Events Cashbook TO FILL IN'!$E$2:$E$1048576,J591,'Events Cashbook TO FILL IN'!$I$2:$I$1048576), "")</f>
        <v/>
      </c>
    </row>
    <row r="592" spans="15:15" x14ac:dyDescent="0.45">
      <c r="O592" s="3" t="str">
        <f>IF(J592&lt;&gt;"", SUMIF('Events Cashbook TO FILL IN'!$E$2:$E$1048576,J592,'Events Cashbook TO FILL IN'!$I$2:$I$1048576), "")</f>
        <v/>
      </c>
    </row>
    <row r="593" spans="15:15" x14ac:dyDescent="0.45">
      <c r="O593" s="3" t="str">
        <f>IF(J593&lt;&gt;"", SUMIF('Events Cashbook TO FILL IN'!$E$2:$E$1048576,J593,'Events Cashbook TO FILL IN'!$I$2:$I$1048576), "")</f>
        <v/>
      </c>
    </row>
    <row r="594" spans="15:15" x14ac:dyDescent="0.45">
      <c r="O594" s="3" t="str">
        <f>IF(J594&lt;&gt;"", SUMIF('Events Cashbook TO FILL IN'!$E$2:$E$1048576,J594,'Events Cashbook TO FILL IN'!$I$2:$I$1048576), "")</f>
        <v/>
      </c>
    </row>
    <row r="595" spans="15:15" x14ac:dyDescent="0.45">
      <c r="O595" s="3" t="str">
        <f>IF(J595&lt;&gt;"", SUMIF('Events Cashbook TO FILL IN'!$E$2:$E$1048576,J595,'Events Cashbook TO FILL IN'!$I$2:$I$1048576), "")</f>
        <v/>
      </c>
    </row>
    <row r="596" spans="15:15" x14ac:dyDescent="0.45">
      <c r="O596" s="3" t="str">
        <f>IF(J596&lt;&gt;"", SUMIF('Events Cashbook TO FILL IN'!$E$2:$E$1048576,J596,'Events Cashbook TO FILL IN'!$I$2:$I$1048576), "")</f>
        <v/>
      </c>
    </row>
    <row r="597" spans="15:15" x14ac:dyDescent="0.45">
      <c r="O597" s="3" t="str">
        <f>IF(J597&lt;&gt;"", SUMIF('Events Cashbook TO FILL IN'!$E$2:$E$1048576,J597,'Events Cashbook TO FILL IN'!$I$2:$I$1048576), "")</f>
        <v/>
      </c>
    </row>
    <row r="598" spans="15:15" x14ac:dyDescent="0.45">
      <c r="O598" s="3" t="str">
        <f>IF(J598&lt;&gt;"", SUMIF('Events Cashbook TO FILL IN'!$E$2:$E$1048576,J598,'Events Cashbook TO FILL IN'!$I$2:$I$1048576), "")</f>
        <v/>
      </c>
    </row>
    <row r="599" spans="15:15" x14ac:dyDescent="0.45">
      <c r="O599" s="3" t="str">
        <f>IF(J599&lt;&gt;"", SUMIF('Events Cashbook TO FILL IN'!$E$2:$E$1048576,J599,'Events Cashbook TO FILL IN'!$I$2:$I$1048576), "")</f>
        <v/>
      </c>
    </row>
    <row r="600" spans="15:15" x14ac:dyDescent="0.45">
      <c r="O600" s="3" t="str">
        <f>IF(J600&lt;&gt;"", SUMIF('Events Cashbook TO FILL IN'!$E$2:$E$1048576,J600,'Events Cashbook TO FILL IN'!$I$2:$I$1048576), "")</f>
        <v/>
      </c>
    </row>
    <row r="601" spans="15:15" x14ac:dyDescent="0.45">
      <c r="O601" s="3" t="str">
        <f>IF(J601&lt;&gt;"", SUMIF('Events Cashbook TO FILL IN'!$E$2:$E$1048576,J601,'Events Cashbook TO FILL IN'!$I$2:$I$1048576), "")</f>
        <v/>
      </c>
    </row>
    <row r="602" spans="15:15" x14ac:dyDescent="0.45">
      <c r="O602" s="3" t="str">
        <f>IF(J602&lt;&gt;"", SUMIF('Events Cashbook TO FILL IN'!$E$2:$E$1048576,J602,'Events Cashbook TO FILL IN'!$I$2:$I$1048576), "")</f>
        <v/>
      </c>
    </row>
    <row r="603" spans="15:15" x14ac:dyDescent="0.45">
      <c r="O603" s="3" t="str">
        <f>IF(J603&lt;&gt;"", SUMIF('Events Cashbook TO FILL IN'!$E$2:$E$1048576,J603,'Events Cashbook TO FILL IN'!$I$2:$I$1048576), "")</f>
        <v/>
      </c>
    </row>
    <row r="604" spans="15:15" x14ac:dyDescent="0.45">
      <c r="O604" s="3" t="str">
        <f>IF(J604&lt;&gt;"", SUMIF('Events Cashbook TO FILL IN'!$E$2:$E$1048576,J604,'Events Cashbook TO FILL IN'!$I$2:$I$1048576), "")</f>
        <v/>
      </c>
    </row>
    <row r="605" spans="15:15" x14ac:dyDescent="0.45">
      <c r="O605" s="3" t="str">
        <f>IF(J605&lt;&gt;"", SUMIF('Events Cashbook TO FILL IN'!$E$2:$E$1048576,J605,'Events Cashbook TO FILL IN'!$I$2:$I$1048576), "")</f>
        <v/>
      </c>
    </row>
    <row r="606" spans="15:15" x14ac:dyDescent="0.45">
      <c r="O606" s="3" t="str">
        <f>IF(J606&lt;&gt;"", SUMIF('Events Cashbook TO FILL IN'!$E$2:$E$1048576,J606,'Events Cashbook TO FILL IN'!$I$2:$I$1048576), "")</f>
        <v/>
      </c>
    </row>
    <row r="607" spans="15:15" x14ac:dyDescent="0.45">
      <c r="O607" s="3" t="str">
        <f>IF(J607&lt;&gt;"", SUMIF('Events Cashbook TO FILL IN'!$E$2:$E$1048576,J607,'Events Cashbook TO FILL IN'!$I$2:$I$1048576), "")</f>
        <v/>
      </c>
    </row>
    <row r="608" spans="15:15" x14ac:dyDescent="0.45">
      <c r="O608" s="3" t="str">
        <f>IF(J608&lt;&gt;"", SUMIF('Events Cashbook TO FILL IN'!$E$2:$E$1048576,J608,'Events Cashbook TO FILL IN'!$I$2:$I$1048576), "")</f>
        <v/>
      </c>
    </row>
    <row r="609" spans="15:15" x14ac:dyDescent="0.45">
      <c r="O609" s="3" t="str">
        <f>IF(J609&lt;&gt;"", SUMIF('Events Cashbook TO FILL IN'!$E$2:$E$1048576,J609,'Events Cashbook TO FILL IN'!$I$2:$I$1048576), "")</f>
        <v/>
      </c>
    </row>
    <row r="610" spans="15:15" x14ac:dyDescent="0.45">
      <c r="O610" s="3" t="str">
        <f>IF(J610&lt;&gt;"", SUMIF('Events Cashbook TO FILL IN'!$E$2:$E$1048576,J610,'Events Cashbook TO FILL IN'!$I$2:$I$1048576), "")</f>
        <v/>
      </c>
    </row>
    <row r="611" spans="15:15" x14ac:dyDescent="0.45">
      <c r="O611" s="3" t="str">
        <f>IF(J611&lt;&gt;"", SUMIF('Events Cashbook TO FILL IN'!$E$2:$E$1048576,J611,'Events Cashbook TO FILL IN'!$I$2:$I$1048576), "")</f>
        <v/>
      </c>
    </row>
    <row r="612" spans="15:15" x14ac:dyDescent="0.45">
      <c r="O612" s="3" t="str">
        <f>IF(J612&lt;&gt;"", SUMIF('Events Cashbook TO FILL IN'!$E$2:$E$1048576,J612,'Events Cashbook TO FILL IN'!$I$2:$I$1048576), "")</f>
        <v/>
      </c>
    </row>
    <row r="613" spans="15:15" x14ac:dyDescent="0.45">
      <c r="O613" s="3" t="str">
        <f>IF(J613&lt;&gt;"", SUMIF('Events Cashbook TO FILL IN'!$E$2:$E$1048576,J613,'Events Cashbook TO FILL IN'!$I$2:$I$1048576), "")</f>
        <v/>
      </c>
    </row>
    <row r="614" spans="15:15" x14ac:dyDescent="0.45">
      <c r="O614" s="3" t="str">
        <f>IF(J614&lt;&gt;"", SUMIF('Events Cashbook TO FILL IN'!$E$2:$E$1048576,J614,'Events Cashbook TO FILL IN'!$I$2:$I$1048576), "")</f>
        <v/>
      </c>
    </row>
    <row r="615" spans="15:15" x14ac:dyDescent="0.45">
      <c r="O615" s="3" t="str">
        <f>IF(J615&lt;&gt;"", SUMIF('Events Cashbook TO FILL IN'!$E$2:$E$1048576,J615,'Events Cashbook TO FILL IN'!$I$2:$I$1048576), "")</f>
        <v/>
      </c>
    </row>
    <row r="616" spans="15:15" x14ac:dyDescent="0.45">
      <c r="O616" s="3" t="str">
        <f>IF(J616&lt;&gt;"", SUMIF('Events Cashbook TO FILL IN'!$E$2:$E$1048576,J616,'Events Cashbook TO FILL IN'!$I$2:$I$1048576), "")</f>
        <v/>
      </c>
    </row>
    <row r="617" spans="15:15" x14ac:dyDescent="0.45">
      <c r="O617" s="3" t="str">
        <f>IF(J617&lt;&gt;"", SUMIF('Events Cashbook TO FILL IN'!$E$2:$E$1048576,J617,'Events Cashbook TO FILL IN'!$I$2:$I$1048576), "")</f>
        <v/>
      </c>
    </row>
    <row r="618" spans="15:15" x14ac:dyDescent="0.45">
      <c r="O618" s="3" t="str">
        <f>IF(J618&lt;&gt;"", SUMIF('Events Cashbook TO FILL IN'!$E$2:$E$1048576,J618,'Events Cashbook TO FILL IN'!$I$2:$I$1048576), "")</f>
        <v/>
      </c>
    </row>
    <row r="619" spans="15:15" x14ac:dyDescent="0.45">
      <c r="O619" s="3" t="str">
        <f>IF(J619&lt;&gt;"", SUMIF('Events Cashbook TO FILL IN'!$E$2:$E$1048576,J619,'Events Cashbook TO FILL IN'!$I$2:$I$1048576), "")</f>
        <v/>
      </c>
    </row>
    <row r="620" spans="15:15" x14ac:dyDescent="0.45">
      <c r="O620" s="3" t="str">
        <f>IF(J620&lt;&gt;"", SUMIF('Events Cashbook TO FILL IN'!$E$2:$E$1048576,J620,'Events Cashbook TO FILL IN'!$I$2:$I$1048576), "")</f>
        <v/>
      </c>
    </row>
    <row r="621" spans="15:15" x14ac:dyDescent="0.45">
      <c r="O621" s="3" t="str">
        <f>IF(J621&lt;&gt;"", SUMIF('Events Cashbook TO FILL IN'!$E$2:$E$1048576,J621,'Events Cashbook TO FILL IN'!$I$2:$I$1048576), "")</f>
        <v/>
      </c>
    </row>
    <row r="622" spans="15:15" x14ac:dyDescent="0.45">
      <c r="O622" s="3" t="str">
        <f>IF(J622&lt;&gt;"", SUMIF('Events Cashbook TO FILL IN'!$E$2:$E$1048576,J622,'Events Cashbook TO FILL IN'!$I$2:$I$1048576), "")</f>
        <v/>
      </c>
    </row>
    <row r="623" spans="15:15" x14ac:dyDescent="0.45">
      <c r="O623" s="3" t="str">
        <f>IF(J623&lt;&gt;"", SUMIF('Events Cashbook TO FILL IN'!$E$2:$E$1048576,J623,'Events Cashbook TO FILL IN'!$I$2:$I$1048576), "")</f>
        <v/>
      </c>
    </row>
    <row r="624" spans="15:15" x14ac:dyDescent="0.45">
      <c r="O624" s="3" t="str">
        <f>IF(J624&lt;&gt;"", SUMIF('Events Cashbook TO FILL IN'!$E$2:$E$1048576,J624,'Events Cashbook TO FILL IN'!$I$2:$I$1048576), "")</f>
        <v/>
      </c>
    </row>
    <row r="625" spans="15:15" x14ac:dyDescent="0.45">
      <c r="O625" s="3" t="str">
        <f>IF(J625&lt;&gt;"", SUMIF('Events Cashbook TO FILL IN'!$E$2:$E$1048576,J625,'Events Cashbook TO FILL IN'!$I$2:$I$1048576), "")</f>
        <v/>
      </c>
    </row>
    <row r="626" spans="15:15" x14ac:dyDescent="0.45">
      <c r="O626" s="3" t="str">
        <f>IF(J626&lt;&gt;"", SUMIF('Events Cashbook TO FILL IN'!$E$2:$E$1048576,J626,'Events Cashbook TO FILL IN'!$I$2:$I$1048576), "")</f>
        <v/>
      </c>
    </row>
    <row r="627" spans="15:15" x14ac:dyDescent="0.45">
      <c r="O627" s="3" t="str">
        <f>IF(J627&lt;&gt;"", SUMIF('Events Cashbook TO FILL IN'!$E$2:$E$1048576,J627,'Events Cashbook TO FILL IN'!$I$2:$I$1048576), "")</f>
        <v/>
      </c>
    </row>
    <row r="628" spans="15:15" x14ac:dyDescent="0.45">
      <c r="O628" s="3" t="str">
        <f>IF(J628&lt;&gt;"", SUMIF('Events Cashbook TO FILL IN'!$E$2:$E$1048576,J628,'Events Cashbook TO FILL IN'!$I$2:$I$1048576), "")</f>
        <v/>
      </c>
    </row>
    <row r="629" spans="15:15" x14ac:dyDescent="0.45">
      <c r="O629" s="3" t="str">
        <f>IF(J629&lt;&gt;"", SUMIF('Events Cashbook TO FILL IN'!$E$2:$E$1048576,J629,'Events Cashbook TO FILL IN'!$I$2:$I$1048576), "")</f>
        <v/>
      </c>
    </row>
    <row r="630" spans="15:15" x14ac:dyDescent="0.45">
      <c r="O630" s="3" t="str">
        <f>IF(J630&lt;&gt;"", SUMIF('Events Cashbook TO FILL IN'!$E$2:$E$1048576,J630,'Events Cashbook TO FILL IN'!$I$2:$I$1048576), "")</f>
        <v/>
      </c>
    </row>
    <row r="631" spans="15:15" x14ac:dyDescent="0.45">
      <c r="O631" s="3" t="str">
        <f>IF(J631&lt;&gt;"", SUMIF('Events Cashbook TO FILL IN'!$E$2:$E$1048576,J631,'Events Cashbook TO FILL IN'!$I$2:$I$1048576), "")</f>
        <v/>
      </c>
    </row>
    <row r="632" spans="15:15" x14ac:dyDescent="0.45">
      <c r="O632" s="3" t="str">
        <f>IF(J632&lt;&gt;"", SUMIF('Events Cashbook TO FILL IN'!$E$2:$E$1048576,J632,'Events Cashbook TO FILL IN'!$I$2:$I$1048576), "")</f>
        <v/>
      </c>
    </row>
    <row r="633" spans="15:15" x14ac:dyDescent="0.45">
      <c r="O633" s="3" t="str">
        <f>IF(J633&lt;&gt;"", SUMIF('Events Cashbook TO FILL IN'!$E$2:$E$1048576,J633,'Events Cashbook TO FILL IN'!$I$2:$I$1048576), "")</f>
        <v/>
      </c>
    </row>
    <row r="634" spans="15:15" x14ac:dyDescent="0.45">
      <c r="O634" s="3" t="str">
        <f>IF(J634&lt;&gt;"", SUMIF('Events Cashbook TO FILL IN'!$E$2:$E$1048576,J634,'Events Cashbook TO FILL IN'!$I$2:$I$1048576), "")</f>
        <v/>
      </c>
    </row>
    <row r="635" spans="15:15" x14ac:dyDescent="0.45">
      <c r="O635" s="3" t="str">
        <f>IF(J635&lt;&gt;"", SUMIF('Events Cashbook TO FILL IN'!$E$2:$E$1048576,J635,'Events Cashbook TO FILL IN'!$I$2:$I$1048576), "")</f>
        <v/>
      </c>
    </row>
    <row r="636" spans="15:15" x14ac:dyDescent="0.45">
      <c r="O636" s="3" t="str">
        <f>IF(J636&lt;&gt;"", SUMIF('Events Cashbook TO FILL IN'!$E$2:$E$1048576,J636,'Events Cashbook TO FILL IN'!$I$2:$I$1048576), "")</f>
        <v/>
      </c>
    </row>
    <row r="637" spans="15:15" x14ac:dyDescent="0.45">
      <c r="O637" s="3" t="str">
        <f>IF(J637&lt;&gt;"", SUMIF('Events Cashbook TO FILL IN'!$E$2:$E$1048576,J637,'Events Cashbook TO FILL IN'!$I$2:$I$1048576), "")</f>
        <v/>
      </c>
    </row>
    <row r="638" spans="15:15" x14ac:dyDescent="0.45">
      <c r="O638" s="3" t="str">
        <f>IF(J638&lt;&gt;"", SUMIF('Events Cashbook TO FILL IN'!$E$2:$E$1048576,J638,'Events Cashbook TO FILL IN'!$I$2:$I$1048576), "")</f>
        <v/>
      </c>
    </row>
    <row r="639" spans="15:15" x14ac:dyDescent="0.45">
      <c r="O639" s="3" t="str">
        <f>IF(J639&lt;&gt;"", SUMIF('Events Cashbook TO FILL IN'!$E$2:$E$1048576,J639,'Events Cashbook TO FILL IN'!$I$2:$I$1048576), "")</f>
        <v/>
      </c>
    </row>
    <row r="640" spans="15:15" x14ac:dyDescent="0.45">
      <c r="O640" s="3" t="str">
        <f>IF(J640&lt;&gt;"", SUMIF('Events Cashbook TO FILL IN'!$E$2:$E$1048576,J640,'Events Cashbook TO FILL IN'!$I$2:$I$1048576), "")</f>
        <v/>
      </c>
    </row>
    <row r="641" spans="15:15" x14ac:dyDescent="0.45">
      <c r="O641" s="3" t="str">
        <f>IF(J641&lt;&gt;"", SUMIF('Events Cashbook TO FILL IN'!$E$2:$E$1048576,J641,'Events Cashbook TO FILL IN'!$I$2:$I$1048576), "")</f>
        <v/>
      </c>
    </row>
    <row r="642" spans="15:15" x14ac:dyDescent="0.45">
      <c r="O642" s="3" t="str">
        <f>IF(J642&lt;&gt;"", SUMIF('Events Cashbook TO FILL IN'!$E$2:$E$1048576,J642,'Events Cashbook TO FILL IN'!$I$2:$I$1048576), "")</f>
        <v/>
      </c>
    </row>
    <row r="643" spans="15:15" x14ac:dyDescent="0.45">
      <c r="O643" s="3" t="str">
        <f>IF(J643&lt;&gt;"", SUMIF('Events Cashbook TO FILL IN'!$E$2:$E$1048576,J643,'Events Cashbook TO FILL IN'!$I$2:$I$1048576), "")</f>
        <v/>
      </c>
    </row>
    <row r="644" spans="15:15" x14ac:dyDescent="0.45">
      <c r="O644" s="3" t="str">
        <f>IF(J644&lt;&gt;"", SUMIF('Events Cashbook TO FILL IN'!$E$2:$E$1048576,J644,'Events Cashbook TO FILL IN'!$I$2:$I$1048576), "")</f>
        <v/>
      </c>
    </row>
    <row r="645" spans="15:15" x14ac:dyDescent="0.45">
      <c r="O645" s="3" t="str">
        <f>IF(J645&lt;&gt;"", SUMIF('Events Cashbook TO FILL IN'!$E$2:$E$1048576,J645,'Events Cashbook TO FILL IN'!$I$2:$I$1048576), "")</f>
        <v/>
      </c>
    </row>
    <row r="646" spans="15:15" x14ac:dyDescent="0.45">
      <c r="O646" s="3" t="str">
        <f>IF(J646&lt;&gt;"", SUMIF('Events Cashbook TO FILL IN'!$E$2:$E$1048576,J646,'Events Cashbook TO FILL IN'!$I$2:$I$1048576), "")</f>
        <v/>
      </c>
    </row>
    <row r="647" spans="15:15" x14ac:dyDescent="0.45">
      <c r="O647" s="3" t="str">
        <f>IF(J647&lt;&gt;"", SUMIF('Events Cashbook TO FILL IN'!$E$2:$E$1048576,J647,'Events Cashbook TO FILL IN'!$I$2:$I$1048576), "")</f>
        <v/>
      </c>
    </row>
    <row r="648" spans="15:15" x14ac:dyDescent="0.45">
      <c r="O648" s="3" t="str">
        <f>IF(J648&lt;&gt;"", SUMIF('Events Cashbook TO FILL IN'!$E$2:$E$1048576,J648,'Events Cashbook TO FILL IN'!$I$2:$I$1048576), "")</f>
        <v/>
      </c>
    </row>
    <row r="649" spans="15:15" x14ac:dyDescent="0.45">
      <c r="O649" s="3" t="str">
        <f>IF(J649&lt;&gt;"", SUMIF('Events Cashbook TO FILL IN'!$E$2:$E$1048576,J649,'Events Cashbook TO FILL IN'!$I$2:$I$1048576), "")</f>
        <v/>
      </c>
    </row>
    <row r="650" spans="15:15" x14ac:dyDescent="0.45">
      <c r="O650" s="3" t="str">
        <f>IF(J650&lt;&gt;"", SUMIF('Events Cashbook TO FILL IN'!$E$2:$E$1048576,J650,'Events Cashbook TO FILL IN'!$I$2:$I$1048576), "")</f>
        <v/>
      </c>
    </row>
    <row r="651" spans="15:15" x14ac:dyDescent="0.45">
      <c r="O651" s="3" t="str">
        <f>IF(J651&lt;&gt;"", SUMIF('Events Cashbook TO FILL IN'!$E$2:$E$1048576,J651,'Events Cashbook TO FILL IN'!$I$2:$I$1048576), "")</f>
        <v/>
      </c>
    </row>
    <row r="652" spans="15:15" x14ac:dyDescent="0.45">
      <c r="O652" s="3" t="str">
        <f>IF(J652&lt;&gt;"", SUMIF('Events Cashbook TO FILL IN'!$E$2:$E$1048576,J652,'Events Cashbook TO FILL IN'!$I$2:$I$1048576), "")</f>
        <v/>
      </c>
    </row>
    <row r="653" spans="15:15" x14ac:dyDescent="0.45">
      <c r="O653" s="3" t="str">
        <f>IF(J653&lt;&gt;"", SUMIF('Events Cashbook TO FILL IN'!$E$2:$E$1048576,J653,'Events Cashbook TO FILL IN'!$I$2:$I$1048576), "")</f>
        <v/>
      </c>
    </row>
    <row r="654" spans="15:15" x14ac:dyDescent="0.45">
      <c r="O654" s="3" t="str">
        <f>IF(J654&lt;&gt;"", SUMIF('Events Cashbook TO FILL IN'!$E$2:$E$1048576,J654,'Events Cashbook TO FILL IN'!$I$2:$I$1048576), "")</f>
        <v/>
      </c>
    </row>
    <row r="655" spans="15:15" x14ac:dyDescent="0.45">
      <c r="O655" s="3" t="str">
        <f>IF(J655&lt;&gt;"", SUMIF('Events Cashbook TO FILL IN'!$E$2:$E$1048576,J655,'Events Cashbook TO FILL IN'!$I$2:$I$1048576), "")</f>
        <v/>
      </c>
    </row>
    <row r="656" spans="15:15" x14ac:dyDescent="0.45">
      <c r="O656" s="3" t="str">
        <f>IF(J656&lt;&gt;"", SUMIF('Events Cashbook TO FILL IN'!$E$2:$E$1048576,J656,'Events Cashbook TO FILL IN'!$I$2:$I$1048576), "")</f>
        <v/>
      </c>
    </row>
    <row r="657" spans="15:15" x14ac:dyDescent="0.45">
      <c r="O657" s="3" t="str">
        <f>IF(J657&lt;&gt;"", SUMIF('Events Cashbook TO FILL IN'!$E$2:$E$1048576,J657,'Events Cashbook TO FILL IN'!$I$2:$I$1048576), "")</f>
        <v/>
      </c>
    </row>
    <row r="658" spans="15:15" x14ac:dyDescent="0.45">
      <c r="O658" s="3" t="str">
        <f>IF(J658&lt;&gt;"", SUMIF('Events Cashbook TO FILL IN'!$E$2:$E$1048576,J658,'Events Cashbook TO FILL IN'!$I$2:$I$1048576), "")</f>
        <v/>
      </c>
    </row>
    <row r="659" spans="15:15" x14ac:dyDescent="0.45">
      <c r="O659" s="3" t="str">
        <f>IF(J659&lt;&gt;"", SUMIF('Events Cashbook TO FILL IN'!$E$2:$E$1048576,J659,'Events Cashbook TO FILL IN'!$I$2:$I$1048576), "")</f>
        <v/>
      </c>
    </row>
    <row r="660" spans="15:15" x14ac:dyDescent="0.45">
      <c r="O660" s="3" t="str">
        <f>IF(J660&lt;&gt;"", SUMIF('Events Cashbook TO FILL IN'!$E$2:$E$1048576,J660,'Events Cashbook TO FILL IN'!$I$2:$I$1048576), "")</f>
        <v/>
      </c>
    </row>
    <row r="661" spans="15:15" x14ac:dyDescent="0.45">
      <c r="O661" s="3" t="str">
        <f>IF(J661&lt;&gt;"", SUMIF('Events Cashbook TO FILL IN'!$E$2:$E$1048576,J661,'Events Cashbook TO FILL IN'!$I$2:$I$1048576), "")</f>
        <v/>
      </c>
    </row>
    <row r="662" spans="15:15" x14ac:dyDescent="0.45">
      <c r="O662" s="3" t="str">
        <f>IF(J662&lt;&gt;"", SUMIF('Events Cashbook TO FILL IN'!$E$2:$E$1048576,J662,'Events Cashbook TO FILL IN'!$I$2:$I$1048576), "")</f>
        <v/>
      </c>
    </row>
    <row r="663" spans="15:15" x14ac:dyDescent="0.45">
      <c r="O663" s="3" t="str">
        <f>IF(J663&lt;&gt;"", SUMIF('Events Cashbook TO FILL IN'!$E$2:$E$1048576,J663,'Events Cashbook TO FILL IN'!$I$2:$I$1048576), "")</f>
        <v/>
      </c>
    </row>
    <row r="664" spans="15:15" x14ac:dyDescent="0.45">
      <c r="O664" s="3" t="str">
        <f>IF(J664&lt;&gt;"", SUMIF('Events Cashbook TO FILL IN'!$E$2:$E$1048576,J664,'Events Cashbook TO FILL IN'!$I$2:$I$1048576), "")</f>
        <v/>
      </c>
    </row>
    <row r="665" spans="15:15" x14ac:dyDescent="0.45">
      <c r="O665" s="3" t="str">
        <f>IF(J665&lt;&gt;"", SUMIF('Events Cashbook TO FILL IN'!$E$2:$E$1048576,J665,'Events Cashbook TO FILL IN'!$I$2:$I$1048576), "")</f>
        <v/>
      </c>
    </row>
    <row r="666" spans="15:15" x14ac:dyDescent="0.45">
      <c r="O666" s="3" t="str">
        <f>IF(J666&lt;&gt;"", SUMIF('Events Cashbook TO FILL IN'!$E$2:$E$1048576,J666,'Events Cashbook TO FILL IN'!$I$2:$I$1048576), "")</f>
        <v/>
      </c>
    </row>
    <row r="667" spans="15:15" x14ac:dyDescent="0.45">
      <c r="O667" s="3" t="str">
        <f>IF(J667&lt;&gt;"", SUMIF('Events Cashbook TO FILL IN'!$E$2:$E$1048576,J667,'Events Cashbook TO FILL IN'!$I$2:$I$1048576), "")</f>
        <v/>
      </c>
    </row>
    <row r="668" spans="15:15" x14ac:dyDescent="0.45">
      <c r="O668" s="3" t="str">
        <f>IF(J668&lt;&gt;"", SUMIF('Events Cashbook TO FILL IN'!$E$2:$E$1048576,J668,'Events Cashbook TO FILL IN'!$I$2:$I$1048576), "")</f>
        <v/>
      </c>
    </row>
    <row r="669" spans="15:15" x14ac:dyDescent="0.45">
      <c r="O669" s="3" t="str">
        <f>IF(J669&lt;&gt;"", SUMIF('Events Cashbook TO FILL IN'!$E$2:$E$1048576,J669,'Events Cashbook TO FILL IN'!$I$2:$I$1048576), "")</f>
        <v/>
      </c>
    </row>
    <row r="670" spans="15:15" x14ac:dyDescent="0.45">
      <c r="O670" s="3" t="str">
        <f>IF(J670&lt;&gt;"", SUMIF('Events Cashbook TO FILL IN'!$E$2:$E$1048576,J670,'Events Cashbook TO FILL IN'!$I$2:$I$1048576), "")</f>
        <v/>
      </c>
    </row>
    <row r="671" spans="15:15" x14ac:dyDescent="0.45">
      <c r="O671" s="3" t="str">
        <f>IF(J671&lt;&gt;"", SUMIF('Events Cashbook TO FILL IN'!$E$2:$E$1048576,J671,'Events Cashbook TO FILL IN'!$I$2:$I$1048576), "")</f>
        <v/>
      </c>
    </row>
    <row r="672" spans="15:15" x14ac:dyDescent="0.45">
      <c r="O672" s="3" t="str">
        <f>IF(J672&lt;&gt;"", SUMIF('Events Cashbook TO FILL IN'!$E$2:$E$1048576,J672,'Events Cashbook TO FILL IN'!$I$2:$I$1048576), "")</f>
        <v/>
      </c>
    </row>
    <row r="673" spans="15:15" x14ac:dyDescent="0.45">
      <c r="O673" s="3" t="str">
        <f>IF(J673&lt;&gt;"", SUMIF('Events Cashbook TO FILL IN'!$E$2:$E$1048576,J673,'Events Cashbook TO FILL IN'!$I$2:$I$1048576), "")</f>
        <v/>
      </c>
    </row>
    <row r="674" spans="15:15" x14ac:dyDescent="0.45">
      <c r="O674" s="3" t="str">
        <f>IF(J674&lt;&gt;"", SUMIF('Events Cashbook TO FILL IN'!$E$2:$E$1048576,J674,'Events Cashbook TO FILL IN'!$I$2:$I$1048576), "")</f>
        <v/>
      </c>
    </row>
    <row r="675" spans="15:15" x14ac:dyDescent="0.45">
      <c r="O675" s="3" t="str">
        <f>IF(J675&lt;&gt;"", SUMIF('Events Cashbook TO FILL IN'!$E$2:$E$1048576,J675,'Events Cashbook TO FILL IN'!$I$2:$I$1048576), "")</f>
        <v/>
      </c>
    </row>
    <row r="676" spans="15:15" x14ac:dyDescent="0.45">
      <c r="O676" s="3" t="str">
        <f>IF(J676&lt;&gt;"", SUMIF('Events Cashbook TO FILL IN'!$E$2:$E$1048576,J676,'Events Cashbook TO FILL IN'!$I$2:$I$1048576), "")</f>
        <v/>
      </c>
    </row>
    <row r="677" spans="15:15" x14ac:dyDescent="0.45">
      <c r="O677" s="3" t="str">
        <f>IF(J677&lt;&gt;"", SUMIF('Events Cashbook TO FILL IN'!$E$2:$E$1048576,J677,'Events Cashbook TO FILL IN'!$I$2:$I$1048576), "")</f>
        <v/>
      </c>
    </row>
    <row r="678" spans="15:15" x14ac:dyDescent="0.45">
      <c r="O678" s="3" t="str">
        <f>IF(J678&lt;&gt;"", SUMIF('Events Cashbook TO FILL IN'!$E$2:$E$1048576,J678,'Events Cashbook TO FILL IN'!$I$2:$I$1048576), "")</f>
        <v/>
      </c>
    </row>
    <row r="679" spans="15:15" x14ac:dyDescent="0.45">
      <c r="O679" s="3" t="str">
        <f>IF(J679&lt;&gt;"", SUMIF('Events Cashbook TO FILL IN'!$E$2:$E$1048576,J679,'Events Cashbook TO FILL IN'!$I$2:$I$1048576), "")</f>
        <v/>
      </c>
    </row>
    <row r="680" spans="15:15" x14ac:dyDescent="0.45">
      <c r="O680" s="3" t="str">
        <f>IF(J680&lt;&gt;"", SUMIF('Events Cashbook TO FILL IN'!$E$2:$E$1048576,J680,'Events Cashbook TO FILL IN'!$I$2:$I$1048576), "")</f>
        <v/>
      </c>
    </row>
    <row r="681" spans="15:15" x14ac:dyDescent="0.45">
      <c r="O681" s="3" t="str">
        <f>IF(J681&lt;&gt;"", SUMIF('Events Cashbook TO FILL IN'!$E$2:$E$1048576,J681,'Events Cashbook TO FILL IN'!$I$2:$I$1048576), "")</f>
        <v/>
      </c>
    </row>
    <row r="682" spans="15:15" x14ac:dyDescent="0.45">
      <c r="O682" s="3" t="str">
        <f>IF(J682&lt;&gt;"", SUMIF('Events Cashbook TO FILL IN'!$E$2:$E$1048576,J682,'Events Cashbook TO FILL IN'!$I$2:$I$1048576), "")</f>
        <v/>
      </c>
    </row>
    <row r="683" spans="15:15" x14ac:dyDescent="0.45">
      <c r="O683" s="3" t="str">
        <f>IF(J683&lt;&gt;"", SUMIF('Events Cashbook TO FILL IN'!$E$2:$E$1048576,J683,'Events Cashbook TO FILL IN'!$I$2:$I$1048576), "")</f>
        <v/>
      </c>
    </row>
    <row r="684" spans="15:15" x14ac:dyDescent="0.45">
      <c r="O684" s="3" t="str">
        <f>IF(J684&lt;&gt;"", SUMIF('Events Cashbook TO FILL IN'!$E$2:$E$1048576,J684,'Events Cashbook TO FILL IN'!$I$2:$I$1048576), "")</f>
        <v/>
      </c>
    </row>
    <row r="685" spans="15:15" x14ac:dyDescent="0.45">
      <c r="O685" s="3" t="str">
        <f>IF(J685&lt;&gt;"", SUMIF('Events Cashbook TO FILL IN'!$E$2:$E$1048576,J685,'Events Cashbook TO FILL IN'!$I$2:$I$1048576), "")</f>
        <v/>
      </c>
    </row>
    <row r="686" spans="15:15" x14ac:dyDescent="0.45">
      <c r="O686" s="3" t="str">
        <f>IF(J686&lt;&gt;"", SUMIF('Events Cashbook TO FILL IN'!$E$2:$E$1048576,J686,'Events Cashbook TO FILL IN'!$I$2:$I$1048576), "")</f>
        <v/>
      </c>
    </row>
    <row r="687" spans="15:15" x14ac:dyDescent="0.45">
      <c r="O687" s="3" t="str">
        <f>IF(J687&lt;&gt;"", SUMIF('Events Cashbook TO FILL IN'!$E$2:$E$1048576,J687,'Events Cashbook TO FILL IN'!$I$2:$I$1048576), "")</f>
        <v/>
      </c>
    </row>
    <row r="688" spans="15:15" x14ac:dyDescent="0.45">
      <c r="O688" s="3" t="str">
        <f>IF(J688&lt;&gt;"", SUMIF('Events Cashbook TO FILL IN'!$E$2:$E$1048576,J688,'Events Cashbook TO FILL IN'!$I$2:$I$1048576), "")</f>
        <v/>
      </c>
    </row>
    <row r="689" spans="15:15" x14ac:dyDescent="0.45">
      <c r="O689" s="3" t="str">
        <f>IF(J689&lt;&gt;"", SUMIF('Events Cashbook TO FILL IN'!$E$2:$E$1048576,J689,'Events Cashbook TO FILL IN'!$I$2:$I$1048576), "")</f>
        <v/>
      </c>
    </row>
    <row r="690" spans="15:15" x14ac:dyDescent="0.45">
      <c r="O690" s="3" t="str">
        <f>IF(J690&lt;&gt;"", SUMIF('Events Cashbook TO FILL IN'!$E$2:$E$1048576,J690,'Events Cashbook TO FILL IN'!$I$2:$I$1048576), "")</f>
        <v/>
      </c>
    </row>
    <row r="691" spans="15:15" x14ac:dyDescent="0.45">
      <c r="O691" s="3" t="str">
        <f>IF(J691&lt;&gt;"", SUMIF('Events Cashbook TO FILL IN'!$E$2:$E$1048576,J691,'Events Cashbook TO FILL IN'!$I$2:$I$1048576), "")</f>
        <v/>
      </c>
    </row>
    <row r="692" spans="15:15" x14ac:dyDescent="0.45">
      <c r="O692" s="3" t="str">
        <f>IF(J692&lt;&gt;"", SUMIF('Events Cashbook TO FILL IN'!$E$2:$E$1048576,J692,'Events Cashbook TO FILL IN'!$I$2:$I$1048576), "")</f>
        <v/>
      </c>
    </row>
    <row r="693" spans="15:15" x14ac:dyDescent="0.45">
      <c r="O693" s="3" t="str">
        <f>IF(J693&lt;&gt;"", SUMIF('Events Cashbook TO FILL IN'!$E$2:$E$1048576,J693,'Events Cashbook TO FILL IN'!$I$2:$I$1048576), "")</f>
        <v/>
      </c>
    </row>
    <row r="694" spans="15:15" x14ac:dyDescent="0.45">
      <c r="O694" s="3" t="str">
        <f>IF(J694&lt;&gt;"", SUMIF('Events Cashbook TO FILL IN'!$E$2:$E$1048576,J694,'Events Cashbook TO FILL IN'!$I$2:$I$1048576), "")</f>
        <v/>
      </c>
    </row>
    <row r="695" spans="15:15" x14ac:dyDescent="0.45">
      <c r="O695" s="3" t="str">
        <f>IF(J695&lt;&gt;"", SUMIF('Events Cashbook TO FILL IN'!$E$2:$E$1048576,J695,'Events Cashbook TO FILL IN'!$I$2:$I$1048576), "")</f>
        <v/>
      </c>
    </row>
    <row r="696" spans="15:15" x14ac:dyDescent="0.45">
      <c r="O696" s="3" t="str">
        <f>IF(J696&lt;&gt;"", SUMIF('Events Cashbook TO FILL IN'!$E$2:$E$1048576,J696,'Events Cashbook TO FILL IN'!$I$2:$I$1048576), "")</f>
        <v/>
      </c>
    </row>
    <row r="697" spans="15:15" x14ac:dyDescent="0.45">
      <c r="O697" s="3" t="str">
        <f>IF(J697&lt;&gt;"", SUMIF('Events Cashbook TO FILL IN'!$E$2:$E$1048576,J697,'Events Cashbook TO FILL IN'!$I$2:$I$1048576), "")</f>
        <v/>
      </c>
    </row>
    <row r="698" spans="15:15" x14ac:dyDescent="0.45">
      <c r="O698" s="3" t="str">
        <f>IF(J698&lt;&gt;"", SUMIF('Events Cashbook TO FILL IN'!$E$2:$E$1048576,J698,'Events Cashbook TO FILL IN'!$I$2:$I$1048576), "")</f>
        <v/>
      </c>
    </row>
    <row r="699" spans="15:15" x14ac:dyDescent="0.45">
      <c r="O699" s="3" t="str">
        <f>IF(J699&lt;&gt;"", SUMIF('Events Cashbook TO FILL IN'!$E$2:$E$1048576,J699,'Events Cashbook TO FILL IN'!$I$2:$I$1048576), "")</f>
        <v/>
      </c>
    </row>
    <row r="700" spans="15:15" x14ac:dyDescent="0.45">
      <c r="O700" s="3" t="str">
        <f>IF(J700&lt;&gt;"", SUMIF('Events Cashbook TO FILL IN'!$E$2:$E$1048576,J700,'Events Cashbook TO FILL IN'!$I$2:$I$1048576), "")</f>
        <v/>
      </c>
    </row>
    <row r="701" spans="15:15" x14ac:dyDescent="0.45">
      <c r="O701" s="3" t="str">
        <f>IF(J701&lt;&gt;"", SUMIF('Events Cashbook TO FILL IN'!$E$2:$E$1048576,J701,'Events Cashbook TO FILL IN'!$I$2:$I$1048576), "")</f>
        <v/>
      </c>
    </row>
    <row r="702" spans="15:15" x14ac:dyDescent="0.45">
      <c r="O702" s="3" t="str">
        <f>IF(J702&lt;&gt;"", SUMIF('Events Cashbook TO FILL IN'!$E$2:$E$1048576,J702,'Events Cashbook TO FILL IN'!$I$2:$I$1048576), "")</f>
        <v/>
      </c>
    </row>
    <row r="703" spans="15:15" x14ac:dyDescent="0.45">
      <c r="O703" s="3" t="str">
        <f>IF(J703&lt;&gt;"", SUMIF('Events Cashbook TO FILL IN'!$E$2:$E$1048576,J703,'Events Cashbook TO FILL IN'!$I$2:$I$1048576), "")</f>
        <v/>
      </c>
    </row>
    <row r="704" spans="15:15" x14ac:dyDescent="0.45">
      <c r="O704" s="3" t="str">
        <f>IF(J704&lt;&gt;"", SUMIF('Events Cashbook TO FILL IN'!$E$2:$E$1048576,J704,'Events Cashbook TO FILL IN'!$I$2:$I$1048576), "")</f>
        <v/>
      </c>
    </row>
    <row r="705" spans="15:15" x14ac:dyDescent="0.45">
      <c r="O705" s="3" t="str">
        <f>IF(J705&lt;&gt;"", SUMIF('Events Cashbook TO FILL IN'!$E$2:$E$1048576,J705,'Events Cashbook TO FILL IN'!$I$2:$I$1048576), "")</f>
        <v/>
      </c>
    </row>
    <row r="706" spans="15:15" x14ac:dyDescent="0.45">
      <c r="O706" s="3" t="str">
        <f>IF(J706&lt;&gt;"", SUMIF('Events Cashbook TO FILL IN'!$E$2:$E$1048576,J706,'Events Cashbook TO FILL IN'!$I$2:$I$1048576), "")</f>
        <v/>
      </c>
    </row>
    <row r="707" spans="15:15" x14ac:dyDescent="0.45">
      <c r="O707" s="3" t="str">
        <f>IF(J707&lt;&gt;"", SUMIF('Events Cashbook TO FILL IN'!$E$2:$E$1048576,J707,'Events Cashbook TO FILL IN'!$I$2:$I$1048576), "")</f>
        <v/>
      </c>
    </row>
    <row r="708" spans="15:15" x14ac:dyDescent="0.45">
      <c r="O708" s="3" t="str">
        <f>IF(J708&lt;&gt;"", SUMIF('Events Cashbook TO FILL IN'!$E$2:$E$1048576,J708,'Events Cashbook TO FILL IN'!$I$2:$I$1048576), "")</f>
        <v/>
      </c>
    </row>
    <row r="709" spans="15:15" x14ac:dyDescent="0.45">
      <c r="O709" s="3" t="str">
        <f>IF(J709&lt;&gt;"", SUMIF('Events Cashbook TO FILL IN'!$E$2:$E$1048576,J709,'Events Cashbook TO FILL IN'!$I$2:$I$1048576), "")</f>
        <v/>
      </c>
    </row>
    <row r="710" spans="15:15" x14ac:dyDescent="0.45">
      <c r="O710" s="3" t="str">
        <f>IF(J710&lt;&gt;"", SUMIF('Events Cashbook TO FILL IN'!$E$2:$E$1048576,J710,'Events Cashbook TO FILL IN'!$I$2:$I$1048576), "")</f>
        <v/>
      </c>
    </row>
    <row r="711" spans="15:15" x14ac:dyDescent="0.45">
      <c r="O711" s="3" t="str">
        <f>IF(J711&lt;&gt;"", SUMIF('Events Cashbook TO FILL IN'!$E$2:$E$1048576,J711,'Events Cashbook TO FILL IN'!$I$2:$I$1048576), "")</f>
        <v/>
      </c>
    </row>
    <row r="712" spans="15:15" x14ac:dyDescent="0.45">
      <c r="O712" s="3" t="str">
        <f>IF(J712&lt;&gt;"", SUMIF('Events Cashbook TO FILL IN'!$E$2:$E$1048576,J712,'Events Cashbook TO FILL IN'!$I$2:$I$1048576), "")</f>
        <v/>
      </c>
    </row>
    <row r="713" spans="15:15" x14ac:dyDescent="0.45">
      <c r="O713" s="3" t="str">
        <f>IF(J713&lt;&gt;"", SUMIF('Events Cashbook TO FILL IN'!$E$2:$E$1048576,J713,'Events Cashbook TO FILL IN'!$I$2:$I$1048576), "")</f>
        <v/>
      </c>
    </row>
    <row r="714" spans="15:15" x14ac:dyDescent="0.45">
      <c r="O714" s="3" t="str">
        <f>IF(J714&lt;&gt;"", SUMIF('Events Cashbook TO FILL IN'!$E$2:$E$1048576,J714,'Events Cashbook TO FILL IN'!$I$2:$I$1048576), "")</f>
        <v/>
      </c>
    </row>
    <row r="715" spans="15:15" x14ac:dyDescent="0.45">
      <c r="O715" s="3" t="str">
        <f>IF(J715&lt;&gt;"", SUMIF('Events Cashbook TO FILL IN'!$E$2:$E$1048576,J715,'Events Cashbook TO FILL IN'!$I$2:$I$1048576), "")</f>
        <v/>
      </c>
    </row>
    <row r="716" spans="15:15" x14ac:dyDescent="0.45">
      <c r="O716" s="3" t="str">
        <f>IF(J716&lt;&gt;"", SUMIF('Events Cashbook TO FILL IN'!$E$2:$E$1048576,J716,'Events Cashbook TO FILL IN'!$I$2:$I$1048576), "")</f>
        <v/>
      </c>
    </row>
    <row r="717" spans="15:15" x14ac:dyDescent="0.45">
      <c r="O717" s="3" t="str">
        <f>IF(J717&lt;&gt;"", SUMIF('Events Cashbook TO FILL IN'!$E$2:$E$1048576,J717,'Events Cashbook TO FILL IN'!$I$2:$I$1048576), "")</f>
        <v/>
      </c>
    </row>
    <row r="718" spans="15:15" x14ac:dyDescent="0.45">
      <c r="O718" s="3" t="str">
        <f>IF(J718&lt;&gt;"", SUMIF('Events Cashbook TO FILL IN'!$E$2:$E$1048576,J718,'Events Cashbook TO FILL IN'!$I$2:$I$1048576), "")</f>
        <v/>
      </c>
    </row>
    <row r="719" spans="15:15" x14ac:dyDescent="0.45">
      <c r="O719" s="3" t="str">
        <f>IF(J719&lt;&gt;"", SUMIF('Events Cashbook TO FILL IN'!$E$2:$E$1048576,J719,'Events Cashbook TO FILL IN'!$I$2:$I$1048576), "")</f>
        <v/>
      </c>
    </row>
    <row r="720" spans="15:15" x14ac:dyDescent="0.45">
      <c r="O720" s="3" t="str">
        <f>IF(J720&lt;&gt;"", SUMIF('Events Cashbook TO FILL IN'!$E$2:$E$1048576,J720,'Events Cashbook TO FILL IN'!$I$2:$I$1048576), "")</f>
        <v/>
      </c>
    </row>
    <row r="721" spans="15:15" x14ac:dyDescent="0.45">
      <c r="O721" s="3" t="str">
        <f>IF(J721&lt;&gt;"", SUMIF('Events Cashbook TO FILL IN'!$E$2:$E$1048576,J721,'Events Cashbook TO FILL IN'!$I$2:$I$1048576), "")</f>
        <v/>
      </c>
    </row>
    <row r="722" spans="15:15" x14ac:dyDescent="0.45">
      <c r="O722" s="3" t="str">
        <f>IF(J722&lt;&gt;"", SUMIF('Events Cashbook TO FILL IN'!$E$2:$E$1048576,J722,'Events Cashbook TO FILL IN'!$I$2:$I$1048576), "")</f>
        <v/>
      </c>
    </row>
    <row r="723" spans="15:15" x14ac:dyDescent="0.45">
      <c r="O723" s="3" t="str">
        <f>IF(J723&lt;&gt;"", SUMIF('Events Cashbook TO FILL IN'!$E$2:$E$1048576,J723,'Events Cashbook TO FILL IN'!$I$2:$I$1048576), "")</f>
        <v/>
      </c>
    </row>
  </sheetData>
  <mergeCells count="12">
    <mergeCell ref="B1:H1"/>
    <mergeCell ref="J1:O1"/>
    <mergeCell ref="Q1:T1"/>
    <mergeCell ref="R5:T5"/>
    <mergeCell ref="R2:T2"/>
    <mergeCell ref="R3:T3"/>
    <mergeCell ref="R4:T4"/>
    <mergeCell ref="R15:T15"/>
    <mergeCell ref="R16:T16"/>
    <mergeCell ref="R17:T17"/>
    <mergeCell ref="R18:T18"/>
    <mergeCell ref="Q14:T14"/>
  </mergeCells>
  <conditionalFormatting sqref="H1:H17">
    <cfRule type="expression" dxfId="3" priority="2">
      <formula>$H1&lt;0</formula>
    </cfRule>
  </conditionalFormatting>
  <conditionalFormatting sqref="H2 G2:G17">
    <cfRule type="expression" dxfId="2" priority="3">
      <formula>$G2&lt;0</formula>
    </cfRule>
  </conditionalFormatting>
  <conditionalFormatting sqref="O3:O721">
    <cfRule type="expression" dxfId="1" priority="1">
      <formula>$O3&gt;$M3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931C6-549D-422D-85DE-1834AF13E8BE}">
  <dimension ref="A1:J400"/>
  <sheetViews>
    <sheetView zoomScale="78" workbookViewId="0">
      <selection activeCell="J2" sqref="J2"/>
    </sheetView>
  </sheetViews>
  <sheetFormatPr defaultRowHeight="14.25" x14ac:dyDescent="0.45"/>
  <cols>
    <col min="1" max="1" width="30.59765625" bestFit="1" customWidth="1"/>
    <col min="2" max="2" width="24.59765625" style="34" bestFit="1" customWidth="1"/>
    <col min="3" max="3" width="10.06640625" bestFit="1" customWidth="1"/>
    <col min="4" max="4" width="15.73046875" bestFit="1" customWidth="1"/>
    <col min="5" max="5" width="19" bestFit="1" customWidth="1"/>
    <col min="6" max="6" width="40.3984375" bestFit="1" customWidth="1"/>
    <col min="7" max="7" width="26.86328125" bestFit="1" customWidth="1"/>
    <col min="8" max="9" width="10.06640625" style="3" bestFit="1" customWidth="1"/>
    <col min="10" max="10" width="19.1328125" style="3" bestFit="1" customWidth="1"/>
  </cols>
  <sheetData>
    <row r="1" spans="1:10" ht="15" thickTop="1" thickBot="1" x14ac:dyDescent="0.5">
      <c r="A1" s="6" t="s">
        <v>66</v>
      </c>
      <c r="B1" s="6" t="s">
        <v>67</v>
      </c>
      <c r="C1" s="6" t="s">
        <v>68</v>
      </c>
      <c r="D1" s="6" t="s">
        <v>8</v>
      </c>
      <c r="E1" s="15" t="s">
        <v>20</v>
      </c>
      <c r="F1" s="15" t="s">
        <v>12</v>
      </c>
      <c r="G1" s="15" t="s">
        <v>69</v>
      </c>
      <c r="H1" s="6" t="s">
        <v>16</v>
      </c>
      <c r="I1" s="6" t="s">
        <v>36</v>
      </c>
      <c r="J1" s="6" t="s">
        <v>42</v>
      </c>
    </row>
    <row r="2" spans="1:10" ht="14.65" thickTop="1" x14ac:dyDescent="0.45">
      <c r="A2" s="34">
        <v>1</v>
      </c>
      <c r="B2" s="34">
        <v>12</v>
      </c>
      <c r="C2" s="33">
        <v>45550</v>
      </c>
      <c r="D2" t="s">
        <v>62</v>
      </c>
      <c r="E2" t="s">
        <v>70</v>
      </c>
      <c r="F2" t="s">
        <v>82</v>
      </c>
      <c r="G2" t="s">
        <v>80</v>
      </c>
      <c r="H2" s="3">
        <v>200</v>
      </c>
      <c r="J2" s="3">
        <f>IF(H2&lt;&gt;"", MAX(H2-SUMIF($E$2:$E$400, E2, $I$2:$I$400), 0), "")</f>
        <v>160</v>
      </c>
    </row>
    <row r="3" spans="1:10" x14ac:dyDescent="0.45">
      <c r="A3" s="34">
        <f>IF(C2&lt;&gt;"",A2+1,"")</f>
        <v>2</v>
      </c>
      <c r="B3" s="34">
        <v>41</v>
      </c>
      <c r="C3" s="33">
        <v>45555</v>
      </c>
      <c r="D3" t="s">
        <v>62</v>
      </c>
      <c r="E3" t="s">
        <v>70</v>
      </c>
      <c r="F3" t="s">
        <v>82</v>
      </c>
      <c r="G3" t="s">
        <v>81</v>
      </c>
      <c r="I3" s="3">
        <v>40</v>
      </c>
      <c r="J3" s="3" t="str">
        <f t="shared" ref="J3:J66" si="0">IF(H3&lt;&gt;"", MAX(H3-SUMIF($E$2:$E$400, E3, $I$2:$I$400), 0), "")</f>
        <v/>
      </c>
    </row>
    <row r="4" spans="1:10" x14ac:dyDescent="0.45">
      <c r="A4" s="34">
        <f t="shared" ref="A4:A67" si="1">IF(C3&lt;&gt;"",A3+1,"")</f>
        <v>3</v>
      </c>
      <c r="B4" s="34">
        <v>43</v>
      </c>
      <c r="C4" s="33">
        <v>45556</v>
      </c>
      <c r="D4" t="s">
        <v>61</v>
      </c>
      <c r="F4" t="s">
        <v>71</v>
      </c>
      <c r="G4" t="s">
        <v>86</v>
      </c>
      <c r="I4" s="3">
        <v>1500</v>
      </c>
      <c r="J4" s="3" t="str">
        <f t="shared" si="0"/>
        <v/>
      </c>
    </row>
    <row r="5" spans="1:10" x14ac:dyDescent="0.45">
      <c r="A5" s="34">
        <f t="shared" si="1"/>
        <v>4</v>
      </c>
      <c r="B5" s="34">
        <v>55</v>
      </c>
      <c r="C5" s="33">
        <v>45557</v>
      </c>
      <c r="D5" t="s">
        <v>47</v>
      </c>
      <c r="E5" t="s">
        <v>72</v>
      </c>
      <c r="F5" t="s">
        <v>83</v>
      </c>
      <c r="G5" t="s">
        <v>84</v>
      </c>
      <c r="H5" s="3">
        <v>2500</v>
      </c>
      <c r="J5" s="3">
        <f t="shared" si="0"/>
        <v>0</v>
      </c>
    </row>
    <row r="6" spans="1:10" x14ac:dyDescent="0.45">
      <c r="A6" s="34">
        <f t="shared" si="1"/>
        <v>5</v>
      </c>
      <c r="B6" s="34">
        <v>56</v>
      </c>
      <c r="C6" s="33">
        <v>45558</v>
      </c>
      <c r="D6" t="s">
        <v>47</v>
      </c>
      <c r="E6" t="s">
        <v>72</v>
      </c>
      <c r="F6" t="s">
        <v>83</v>
      </c>
      <c r="G6" t="s">
        <v>90</v>
      </c>
      <c r="I6" s="3">
        <v>3100</v>
      </c>
      <c r="J6" s="3" t="str">
        <f t="shared" si="0"/>
        <v/>
      </c>
    </row>
    <row r="7" spans="1:10" x14ac:dyDescent="0.45">
      <c r="A7" s="34">
        <f t="shared" si="1"/>
        <v>6</v>
      </c>
      <c r="B7" s="34">
        <v>91</v>
      </c>
      <c r="C7" s="33">
        <v>45558</v>
      </c>
      <c r="D7" t="s">
        <v>45</v>
      </c>
      <c r="E7" t="s">
        <v>73</v>
      </c>
      <c r="F7" t="s">
        <v>74</v>
      </c>
      <c r="G7" t="s">
        <v>85</v>
      </c>
      <c r="H7" s="3">
        <v>7000</v>
      </c>
      <c r="J7" s="3">
        <f t="shared" si="0"/>
        <v>7000</v>
      </c>
    </row>
    <row r="8" spans="1:10" x14ac:dyDescent="0.45">
      <c r="A8" s="34">
        <f t="shared" si="1"/>
        <v>7</v>
      </c>
      <c r="B8" s="34">
        <v>102</v>
      </c>
      <c r="C8" s="33">
        <v>45559</v>
      </c>
      <c r="D8" t="s">
        <v>49</v>
      </c>
      <c r="E8" t="s">
        <v>89</v>
      </c>
      <c r="F8" t="s">
        <v>87</v>
      </c>
      <c r="G8" t="s">
        <v>88</v>
      </c>
      <c r="H8" s="3">
        <v>250</v>
      </c>
      <c r="I8" s="3">
        <v>75</v>
      </c>
      <c r="J8" s="3">
        <f t="shared" si="0"/>
        <v>175</v>
      </c>
    </row>
    <row r="9" spans="1:10" x14ac:dyDescent="0.45">
      <c r="A9" s="34">
        <f t="shared" si="1"/>
        <v>8</v>
      </c>
      <c r="B9" s="34">
        <v>105</v>
      </c>
      <c r="C9" s="33">
        <v>45559</v>
      </c>
      <c r="D9" t="s">
        <v>51</v>
      </c>
      <c r="E9" t="s">
        <v>75</v>
      </c>
      <c r="F9" t="s">
        <v>71</v>
      </c>
      <c r="G9" t="s">
        <v>91</v>
      </c>
      <c r="H9" s="3">
        <v>4000</v>
      </c>
      <c r="I9" s="3">
        <v>1750</v>
      </c>
      <c r="J9" s="3">
        <f t="shared" si="0"/>
        <v>0</v>
      </c>
    </row>
    <row r="10" spans="1:10" x14ac:dyDescent="0.45">
      <c r="A10" s="34">
        <f>IF(C9&lt;&gt;"",A9+1,"")</f>
        <v>9</v>
      </c>
      <c r="B10" s="34">
        <v>107</v>
      </c>
      <c r="C10" s="33">
        <v>45560</v>
      </c>
      <c r="D10" t="s">
        <v>51</v>
      </c>
      <c r="E10" t="s">
        <v>75</v>
      </c>
      <c r="F10" t="s">
        <v>92</v>
      </c>
      <c r="G10" t="s">
        <v>93</v>
      </c>
      <c r="I10" s="3">
        <v>2750</v>
      </c>
      <c r="J10" s="3" t="str">
        <f t="shared" si="0"/>
        <v/>
      </c>
    </row>
    <row r="11" spans="1:10" x14ac:dyDescent="0.45">
      <c r="A11" s="34">
        <f>IF(C10&lt;&gt;"",A10+1,"")</f>
        <v>10</v>
      </c>
      <c r="B11" s="34">
        <v>108</v>
      </c>
      <c r="C11" s="33">
        <v>45561</v>
      </c>
      <c r="D11" t="s">
        <v>64</v>
      </c>
      <c r="F11" t="s">
        <v>95</v>
      </c>
      <c r="I11" s="3">
        <v>200</v>
      </c>
      <c r="J11" s="3" t="str">
        <f t="shared" si="0"/>
        <v/>
      </c>
    </row>
    <row r="12" spans="1:10" x14ac:dyDescent="0.45">
      <c r="A12" s="34">
        <f t="shared" si="1"/>
        <v>11</v>
      </c>
      <c r="J12" s="3" t="str">
        <f t="shared" si="0"/>
        <v/>
      </c>
    </row>
    <row r="13" spans="1:10" x14ac:dyDescent="0.45">
      <c r="A13" s="34" t="str">
        <f t="shared" si="1"/>
        <v/>
      </c>
      <c r="J13" s="3" t="str">
        <f t="shared" si="0"/>
        <v/>
      </c>
    </row>
    <row r="14" spans="1:10" x14ac:dyDescent="0.45">
      <c r="A14" s="34" t="str">
        <f t="shared" si="1"/>
        <v/>
      </c>
      <c r="J14" s="3" t="str">
        <f t="shared" si="0"/>
        <v/>
      </c>
    </row>
    <row r="15" spans="1:10" x14ac:dyDescent="0.45">
      <c r="A15" s="34" t="str">
        <f t="shared" si="1"/>
        <v/>
      </c>
      <c r="J15" s="3" t="str">
        <f t="shared" si="0"/>
        <v/>
      </c>
    </row>
    <row r="16" spans="1:10" x14ac:dyDescent="0.45">
      <c r="A16" s="34" t="str">
        <f t="shared" si="1"/>
        <v/>
      </c>
      <c r="J16" s="3" t="str">
        <f t="shared" si="0"/>
        <v/>
      </c>
    </row>
    <row r="17" spans="1:10" x14ac:dyDescent="0.45">
      <c r="A17" s="34" t="str">
        <f t="shared" si="1"/>
        <v/>
      </c>
      <c r="J17" s="3" t="str">
        <f t="shared" si="0"/>
        <v/>
      </c>
    </row>
    <row r="18" spans="1:10" x14ac:dyDescent="0.45">
      <c r="A18" s="34" t="str">
        <f t="shared" si="1"/>
        <v/>
      </c>
      <c r="J18" s="3" t="str">
        <f t="shared" si="0"/>
        <v/>
      </c>
    </row>
    <row r="19" spans="1:10" x14ac:dyDescent="0.45">
      <c r="A19" s="34" t="str">
        <f t="shared" si="1"/>
        <v/>
      </c>
      <c r="J19" s="3" t="str">
        <f t="shared" si="0"/>
        <v/>
      </c>
    </row>
    <row r="20" spans="1:10" x14ac:dyDescent="0.45">
      <c r="A20" s="34" t="str">
        <f t="shared" si="1"/>
        <v/>
      </c>
      <c r="J20" s="3" t="str">
        <f t="shared" si="0"/>
        <v/>
      </c>
    </row>
    <row r="21" spans="1:10" x14ac:dyDescent="0.45">
      <c r="A21" s="34" t="str">
        <f t="shared" si="1"/>
        <v/>
      </c>
      <c r="J21" s="3" t="str">
        <f t="shared" si="0"/>
        <v/>
      </c>
    </row>
    <row r="22" spans="1:10" x14ac:dyDescent="0.45">
      <c r="A22" s="34" t="str">
        <f t="shared" si="1"/>
        <v/>
      </c>
      <c r="J22" s="3" t="str">
        <f t="shared" si="0"/>
        <v/>
      </c>
    </row>
    <row r="23" spans="1:10" x14ac:dyDescent="0.45">
      <c r="A23" s="34" t="str">
        <f t="shared" si="1"/>
        <v/>
      </c>
      <c r="J23" s="3" t="str">
        <f t="shared" si="0"/>
        <v/>
      </c>
    </row>
    <row r="24" spans="1:10" x14ac:dyDescent="0.45">
      <c r="A24" s="34" t="str">
        <f t="shared" si="1"/>
        <v/>
      </c>
      <c r="J24" s="3" t="str">
        <f t="shared" si="0"/>
        <v/>
      </c>
    </row>
    <row r="25" spans="1:10" x14ac:dyDescent="0.45">
      <c r="A25" s="34" t="str">
        <f t="shared" si="1"/>
        <v/>
      </c>
      <c r="J25" s="3" t="str">
        <f t="shared" si="0"/>
        <v/>
      </c>
    </row>
    <row r="26" spans="1:10" x14ac:dyDescent="0.45">
      <c r="A26" s="34" t="str">
        <f t="shared" si="1"/>
        <v/>
      </c>
      <c r="J26" s="3" t="str">
        <f t="shared" si="0"/>
        <v/>
      </c>
    </row>
    <row r="27" spans="1:10" x14ac:dyDescent="0.45">
      <c r="A27" s="34" t="str">
        <f t="shared" si="1"/>
        <v/>
      </c>
      <c r="J27" s="3" t="str">
        <f t="shared" si="0"/>
        <v/>
      </c>
    </row>
    <row r="28" spans="1:10" x14ac:dyDescent="0.45">
      <c r="A28" s="34" t="str">
        <f t="shared" si="1"/>
        <v/>
      </c>
      <c r="J28" s="3" t="str">
        <f t="shared" si="0"/>
        <v/>
      </c>
    </row>
    <row r="29" spans="1:10" x14ac:dyDescent="0.45">
      <c r="A29" s="34" t="str">
        <f t="shared" si="1"/>
        <v/>
      </c>
      <c r="J29" s="3" t="str">
        <f t="shared" si="0"/>
        <v/>
      </c>
    </row>
    <row r="30" spans="1:10" x14ac:dyDescent="0.45">
      <c r="A30" s="34" t="str">
        <f t="shared" si="1"/>
        <v/>
      </c>
      <c r="J30" s="3" t="str">
        <f t="shared" si="0"/>
        <v/>
      </c>
    </row>
    <row r="31" spans="1:10" x14ac:dyDescent="0.45">
      <c r="A31" s="34" t="str">
        <f t="shared" si="1"/>
        <v/>
      </c>
      <c r="J31" s="3" t="str">
        <f t="shared" si="0"/>
        <v/>
      </c>
    </row>
    <row r="32" spans="1:10" x14ac:dyDescent="0.45">
      <c r="A32" s="34" t="str">
        <f t="shared" si="1"/>
        <v/>
      </c>
      <c r="J32" s="3" t="str">
        <f t="shared" si="0"/>
        <v/>
      </c>
    </row>
    <row r="33" spans="1:10" x14ac:dyDescent="0.45">
      <c r="A33" s="34" t="str">
        <f t="shared" si="1"/>
        <v/>
      </c>
      <c r="J33" s="3" t="str">
        <f t="shared" si="0"/>
        <v/>
      </c>
    </row>
    <row r="34" spans="1:10" x14ac:dyDescent="0.45">
      <c r="A34" s="34" t="str">
        <f t="shared" si="1"/>
        <v/>
      </c>
      <c r="J34" s="3" t="str">
        <f t="shared" si="0"/>
        <v/>
      </c>
    </row>
    <row r="35" spans="1:10" x14ac:dyDescent="0.45">
      <c r="A35" s="34" t="str">
        <f t="shared" si="1"/>
        <v/>
      </c>
      <c r="J35" s="3" t="str">
        <f t="shared" si="0"/>
        <v/>
      </c>
    </row>
    <row r="36" spans="1:10" x14ac:dyDescent="0.45">
      <c r="A36" s="34" t="str">
        <f t="shared" si="1"/>
        <v/>
      </c>
      <c r="J36" s="3" t="str">
        <f t="shared" si="0"/>
        <v/>
      </c>
    </row>
    <row r="37" spans="1:10" x14ac:dyDescent="0.45">
      <c r="A37" s="34" t="str">
        <f t="shared" si="1"/>
        <v/>
      </c>
      <c r="J37" s="3" t="str">
        <f t="shared" si="0"/>
        <v/>
      </c>
    </row>
    <row r="38" spans="1:10" x14ac:dyDescent="0.45">
      <c r="A38" s="34" t="str">
        <f t="shared" si="1"/>
        <v/>
      </c>
      <c r="J38" s="3" t="str">
        <f t="shared" si="0"/>
        <v/>
      </c>
    </row>
    <row r="39" spans="1:10" x14ac:dyDescent="0.45">
      <c r="A39" s="34" t="str">
        <f t="shared" si="1"/>
        <v/>
      </c>
      <c r="J39" s="3" t="str">
        <f t="shared" si="0"/>
        <v/>
      </c>
    </row>
    <row r="40" spans="1:10" x14ac:dyDescent="0.45">
      <c r="A40" s="34" t="str">
        <f t="shared" si="1"/>
        <v/>
      </c>
      <c r="J40" s="3" t="str">
        <f t="shared" si="0"/>
        <v/>
      </c>
    </row>
    <row r="41" spans="1:10" x14ac:dyDescent="0.45">
      <c r="A41" s="34" t="str">
        <f t="shared" si="1"/>
        <v/>
      </c>
      <c r="J41" s="3" t="str">
        <f t="shared" si="0"/>
        <v/>
      </c>
    </row>
    <row r="42" spans="1:10" x14ac:dyDescent="0.45">
      <c r="A42" s="34" t="str">
        <f t="shared" si="1"/>
        <v/>
      </c>
      <c r="J42" s="3" t="str">
        <f t="shared" si="0"/>
        <v/>
      </c>
    </row>
    <row r="43" spans="1:10" x14ac:dyDescent="0.45">
      <c r="A43" s="34" t="str">
        <f t="shared" si="1"/>
        <v/>
      </c>
      <c r="J43" s="3" t="str">
        <f t="shared" si="0"/>
        <v/>
      </c>
    </row>
    <row r="44" spans="1:10" x14ac:dyDescent="0.45">
      <c r="A44" s="34" t="str">
        <f t="shared" si="1"/>
        <v/>
      </c>
      <c r="J44" s="3" t="str">
        <f t="shared" si="0"/>
        <v/>
      </c>
    </row>
    <row r="45" spans="1:10" x14ac:dyDescent="0.45">
      <c r="A45" s="34" t="str">
        <f t="shared" si="1"/>
        <v/>
      </c>
      <c r="J45" s="3" t="str">
        <f t="shared" si="0"/>
        <v/>
      </c>
    </row>
    <row r="46" spans="1:10" x14ac:dyDescent="0.45">
      <c r="A46" s="34" t="str">
        <f t="shared" si="1"/>
        <v/>
      </c>
      <c r="J46" s="3" t="str">
        <f t="shared" si="0"/>
        <v/>
      </c>
    </row>
    <row r="47" spans="1:10" x14ac:dyDescent="0.45">
      <c r="A47" s="34" t="str">
        <f t="shared" si="1"/>
        <v/>
      </c>
      <c r="J47" s="3" t="str">
        <f t="shared" si="0"/>
        <v/>
      </c>
    </row>
    <row r="48" spans="1:10" x14ac:dyDescent="0.45">
      <c r="A48" s="34" t="str">
        <f t="shared" si="1"/>
        <v/>
      </c>
      <c r="J48" s="3" t="str">
        <f t="shared" si="0"/>
        <v/>
      </c>
    </row>
    <row r="49" spans="1:10" x14ac:dyDescent="0.45">
      <c r="A49" s="34" t="str">
        <f t="shared" si="1"/>
        <v/>
      </c>
      <c r="J49" s="3" t="str">
        <f t="shared" si="0"/>
        <v/>
      </c>
    </row>
    <row r="50" spans="1:10" x14ac:dyDescent="0.45">
      <c r="A50" s="34" t="str">
        <f t="shared" si="1"/>
        <v/>
      </c>
      <c r="J50" s="3" t="str">
        <f t="shared" si="0"/>
        <v/>
      </c>
    </row>
    <row r="51" spans="1:10" x14ac:dyDescent="0.45">
      <c r="A51" s="34" t="str">
        <f t="shared" si="1"/>
        <v/>
      </c>
      <c r="J51" s="3" t="str">
        <f t="shared" si="0"/>
        <v/>
      </c>
    </row>
    <row r="52" spans="1:10" x14ac:dyDescent="0.45">
      <c r="A52" s="34" t="str">
        <f t="shared" si="1"/>
        <v/>
      </c>
      <c r="J52" s="3" t="str">
        <f t="shared" si="0"/>
        <v/>
      </c>
    </row>
    <row r="53" spans="1:10" x14ac:dyDescent="0.45">
      <c r="A53" s="34" t="str">
        <f t="shared" si="1"/>
        <v/>
      </c>
      <c r="J53" s="3" t="str">
        <f t="shared" si="0"/>
        <v/>
      </c>
    </row>
    <row r="54" spans="1:10" x14ac:dyDescent="0.45">
      <c r="A54" s="34" t="str">
        <f t="shared" si="1"/>
        <v/>
      </c>
      <c r="J54" s="3" t="str">
        <f t="shared" si="0"/>
        <v/>
      </c>
    </row>
    <row r="55" spans="1:10" x14ac:dyDescent="0.45">
      <c r="A55" s="34" t="str">
        <f t="shared" si="1"/>
        <v/>
      </c>
      <c r="J55" s="3" t="str">
        <f t="shared" si="0"/>
        <v/>
      </c>
    </row>
    <row r="56" spans="1:10" x14ac:dyDescent="0.45">
      <c r="A56" s="34" t="str">
        <f t="shared" si="1"/>
        <v/>
      </c>
      <c r="J56" s="3" t="str">
        <f t="shared" si="0"/>
        <v/>
      </c>
    </row>
    <row r="57" spans="1:10" x14ac:dyDescent="0.45">
      <c r="A57" s="34" t="str">
        <f t="shared" si="1"/>
        <v/>
      </c>
      <c r="J57" s="3" t="str">
        <f t="shared" si="0"/>
        <v/>
      </c>
    </row>
    <row r="58" spans="1:10" x14ac:dyDescent="0.45">
      <c r="A58" s="34" t="str">
        <f t="shared" si="1"/>
        <v/>
      </c>
      <c r="J58" s="3" t="str">
        <f t="shared" si="0"/>
        <v/>
      </c>
    </row>
    <row r="59" spans="1:10" x14ac:dyDescent="0.45">
      <c r="A59" s="34" t="str">
        <f t="shared" si="1"/>
        <v/>
      </c>
      <c r="J59" s="3" t="str">
        <f t="shared" si="0"/>
        <v/>
      </c>
    </row>
    <row r="60" spans="1:10" x14ac:dyDescent="0.45">
      <c r="A60" s="34" t="str">
        <f t="shared" si="1"/>
        <v/>
      </c>
      <c r="J60" s="3" t="str">
        <f t="shared" si="0"/>
        <v/>
      </c>
    </row>
    <row r="61" spans="1:10" x14ac:dyDescent="0.45">
      <c r="A61" s="34" t="str">
        <f t="shared" si="1"/>
        <v/>
      </c>
      <c r="J61" s="3" t="str">
        <f t="shared" si="0"/>
        <v/>
      </c>
    </row>
    <row r="62" spans="1:10" x14ac:dyDescent="0.45">
      <c r="A62" s="34" t="str">
        <f t="shared" si="1"/>
        <v/>
      </c>
      <c r="J62" s="3" t="str">
        <f t="shared" si="0"/>
        <v/>
      </c>
    </row>
    <row r="63" spans="1:10" x14ac:dyDescent="0.45">
      <c r="A63" s="34" t="str">
        <f t="shared" si="1"/>
        <v/>
      </c>
      <c r="J63" s="3" t="str">
        <f t="shared" si="0"/>
        <v/>
      </c>
    </row>
    <row r="64" spans="1:10" x14ac:dyDescent="0.45">
      <c r="A64" s="34" t="str">
        <f t="shared" si="1"/>
        <v/>
      </c>
      <c r="J64" s="3" t="str">
        <f t="shared" si="0"/>
        <v/>
      </c>
    </row>
    <row r="65" spans="1:10" x14ac:dyDescent="0.45">
      <c r="A65" s="34" t="str">
        <f t="shared" si="1"/>
        <v/>
      </c>
      <c r="J65" s="3" t="str">
        <f t="shared" si="0"/>
        <v/>
      </c>
    </row>
    <row r="66" spans="1:10" x14ac:dyDescent="0.45">
      <c r="A66" s="34" t="str">
        <f t="shared" si="1"/>
        <v/>
      </c>
      <c r="J66" s="3" t="str">
        <f t="shared" si="0"/>
        <v/>
      </c>
    </row>
    <row r="67" spans="1:10" x14ac:dyDescent="0.45">
      <c r="A67" s="34" t="str">
        <f t="shared" si="1"/>
        <v/>
      </c>
      <c r="J67" s="3" t="str">
        <f t="shared" ref="J67:J130" si="2">IF(H67&lt;&gt;"", MAX(H67-SUMIF($E$2:$E$400, E67, $I$2:$I$400), 0), "")</f>
        <v/>
      </c>
    </row>
    <row r="68" spans="1:10" x14ac:dyDescent="0.45">
      <c r="A68" s="34" t="str">
        <f t="shared" ref="A68:A131" si="3">IF(C67&lt;&gt;"",A67+1,"")</f>
        <v/>
      </c>
      <c r="J68" s="3" t="str">
        <f t="shared" si="2"/>
        <v/>
      </c>
    </row>
    <row r="69" spans="1:10" x14ac:dyDescent="0.45">
      <c r="A69" s="34" t="str">
        <f t="shared" si="3"/>
        <v/>
      </c>
      <c r="J69" s="3" t="str">
        <f t="shared" si="2"/>
        <v/>
      </c>
    </row>
    <row r="70" spans="1:10" x14ac:dyDescent="0.45">
      <c r="A70" s="34" t="str">
        <f t="shared" si="3"/>
        <v/>
      </c>
      <c r="J70" s="3" t="str">
        <f t="shared" si="2"/>
        <v/>
      </c>
    </row>
    <row r="71" spans="1:10" x14ac:dyDescent="0.45">
      <c r="A71" s="34" t="str">
        <f t="shared" si="3"/>
        <v/>
      </c>
      <c r="J71" s="3" t="str">
        <f t="shared" si="2"/>
        <v/>
      </c>
    </row>
    <row r="72" spans="1:10" x14ac:dyDescent="0.45">
      <c r="A72" s="34" t="str">
        <f t="shared" si="3"/>
        <v/>
      </c>
      <c r="J72" s="3" t="str">
        <f t="shared" si="2"/>
        <v/>
      </c>
    </row>
    <row r="73" spans="1:10" x14ac:dyDescent="0.45">
      <c r="A73" s="34" t="str">
        <f t="shared" si="3"/>
        <v/>
      </c>
      <c r="J73" s="3" t="str">
        <f t="shared" si="2"/>
        <v/>
      </c>
    </row>
    <row r="74" spans="1:10" x14ac:dyDescent="0.45">
      <c r="A74" s="34" t="str">
        <f t="shared" si="3"/>
        <v/>
      </c>
      <c r="J74" s="3" t="str">
        <f t="shared" si="2"/>
        <v/>
      </c>
    </row>
    <row r="75" spans="1:10" x14ac:dyDescent="0.45">
      <c r="A75" s="34" t="str">
        <f t="shared" si="3"/>
        <v/>
      </c>
      <c r="J75" s="3" t="str">
        <f t="shared" si="2"/>
        <v/>
      </c>
    </row>
    <row r="76" spans="1:10" x14ac:dyDescent="0.45">
      <c r="A76" s="34" t="str">
        <f t="shared" si="3"/>
        <v/>
      </c>
      <c r="J76" s="3" t="str">
        <f t="shared" si="2"/>
        <v/>
      </c>
    </row>
    <row r="77" spans="1:10" x14ac:dyDescent="0.45">
      <c r="A77" s="34" t="str">
        <f t="shared" si="3"/>
        <v/>
      </c>
      <c r="J77" s="3" t="str">
        <f t="shared" si="2"/>
        <v/>
      </c>
    </row>
    <row r="78" spans="1:10" x14ac:dyDescent="0.45">
      <c r="A78" s="34" t="str">
        <f t="shared" si="3"/>
        <v/>
      </c>
      <c r="J78" s="3" t="str">
        <f t="shared" si="2"/>
        <v/>
      </c>
    </row>
    <row r="79" spans="1:10" x14ac:dyDescent="0.45">
      <c r="A79" s="34" t="str">
        <f t="shared" si="3"/>
        <v/>
      </c>
      <c r="J79" s="3" t="str">
        <f t="shared" si="2"/>
        <v/>
      </c>
    </row>
    <row r="80" spans="1:10" x14ac:dyDescent="0.45">
      <c r="A80" s="34" t="str">
        <f t="shared" si="3"/>
        <v/>
      </c>
      <c r="J80" s="3" t="str">
        <f t="shared" si="2"/>
        <v/>
      </c>
    </row>
    <row r="81" spans="1:10" x14ac:dyDescent="0.45">
      <c r="A81" s="34" t="str">
        <f t="shared" si="3"/>
        <v/>
      </c>
      <c r="J81" s="3" t="str">
        <f t="shared" si="2"/>
        <v/>
      </c>
    </row>
    <row r="82" spans="1:10" x14ac:dyDescent="0.45">
      <c r="A82" s="34" t="str">
        <f t="shared" si="3"/>
        <v/>
      </c>
      <c r="J82" s="3" t="str">
        <f t="shared" si="2"/>
        <v/>
      </c>
    </row>
    <row r="83" spans="1:10" x14ac:dyDescent="0.45">
      <c r="A83" s="34" t="str">
        <f t="shared" si="3"/>
        <v/>
      </c>
      <c r="J83" s="3" t="str">
        <f t="shared" si="2"/>
        <v/>
      </c>
    </row>
    <row r="84" spans="1:10" x14ac:dyDescent="0.45">
      <c r="A84" s="34" t="str">
        <f t="shared" si="3"/>
        <v/>
      </c>
      <c r="J84" s="3" t="str">
        <f t="shared" si="2"/>
        <v/>
      </c>
    </row>
    <row r="85" spans="1:10" x14ac:dyDescent="0.45">
      <c r="A85" s="34" t="str">
        <f t="shared" si="3"/>
        <v/>
      </c>
      <c r="J85" s="3" t="str">
        <f t="shared" si="2"/>
        <v/>
      </c>
    </row>
    <row r="86" spans="1:10" x14ac:dyDescent="0.45">
      <c r="A86" s="34" t="str">
        <f t="shared" si="3"/>
        <v/>
      </c>
      <c r="J86" s="3" t="str">
        <f t="shared" si="2"/>
        <v/>
      </c>
    </row>
    <row r="87" spans="1:10" x14ac:dyDescent="0.45">
      <c r="A87" s="34" t="str">
        <f t="shared" si="3"/>
        <v/>
      </c>
      <c r="J87" s="3" t="str">
        <f t="shared" si="2"/>
        <v/>
      </c>
    </row>
    <row r="88" spans="1:10" x14ac:dyDescent="0.45">
      <c r="A88" s="34" t="str">
        <f t="shared" si="3"/>
        <v/>
      </c>
      <c r="J88" s="3" t="str">
        <f t="shared" si="2"/>
        <v/>
      </c>
    </row>
    <row r="89" spans="1:10" x14ac:dyDescent="0.45">
      <c r="A89" s="34" t="str">
        <f t="shared" si="3"/>
        <v/>
      </c>
      <c r="J89" s="3" t="str">
        <f t="shared" si="2"/>
        <v/>
      </c>
    </row>
    <row r="90" spans="1:10" x14ac:dyDescent="0.45">
      <c r="A90" s="34" t="str">
        <f t="shared" si="3"/>
        <v/>
      </c>
      <c r="J90" s="3" t="str">
        <f t="shared" si="2"/>
        <v/>
      </c>
    </row>
    <row r="91" spans="1:10" x14ac:dyDescent="0.45">
      <c r="A91" s="34" t="str">
        <f t="shared" si="3"/>
        <v/>
      </c>
      <c r="J91" s="3" t="str">
        <f t="shared" si="2"/>
        <v/>
      </c>
    </row>
    <row r="92" spans="1:10" x14ac:dyDescent="0.45">
      <c r="A92" s="34" t="str">
        <f t="shared" si="3"/>
        <v/>
      </c>
      <c r="J92" s="3" t="str">
        <f t="shared" si="2"/>
        <v/>
      </c>
    </row>
    <row r="93" spans="1:10" x14ac:dyDescent="0.45">
      <c r="A93" s="34" t="str">
        <f t="shared" si="3"/>
        <v/>
      </c>
      <c r="J93" s="3" t="str">
        <f t="shared" si="2"/>
        <v/>
      </c>
    </row>
    <row r="94" spans="1:10" x14ac:dyDescent="0.45">
      <c r="A94" s="34" t="str">
        <f t="shared" si="3"/>
        <v/>
      </c>
      <c r="J94" s="3" t="str">
        <f t="shared" si="2"/>
        <v/>
      </c>
    </row>
    <row r="95" spans="1:10" x14ac:dyDescent="0.45">
      <c r="A95" s="34" t="str">
        <f t="shared" si="3"/>
        <v/>
      </c>
      <c r="J95" s="3" t="str">
        <f t="shared" si="2"/>
        <v/>
      </c>
    </row>
    <row r="96" spans="1:10" x14ac:dyDescent="0.45">
      <c r="A96" s="34" t="str">
        <f t="shared" si="3"/>
        <v/>
      </c>
      <c r="J96" s="3" t="str">
        <f t="shared" si="2"/>
        <v/>
      </c>
    </row>
    <row r="97" spans="1:10" x14ac:dyDescent="0.45">
      <c r="A97" s="34" t="str">
        <f t="shared" si="3"/>
        <v/>
      </c>
      <c r="J97" s="3" t="str">
        <f t="shared" si="2"/>
        <v/>
      </c>
    </row>
    <row r="98" spans="1:10" x14ac:dyDescent="0.45">
      <c r="A98" s="34" t="str">
        <f t="shared" si="3"/>
        <v/>
      </c>
      <c r="J98" s="3" t="str">
        <f t="shared" si="2"/>
        <v/>
      </c>
    </row>
    <row r="99" spans="1:10" x14ac:dyDescent="0.45">
      <c r="A99" s="34" t="str">
        <f t="shared" si="3"/>
        <v/>
      </c>
      <c r="J99" s="3" t="str">
        <f t="shared" si="2"/>
        <v/>
      </c>
    </row>
    <row r="100" spans="1:10" x14ac:dyDescent="0.45">
      <c r="A100" s="34" t="str">
        <f t="shared" si="3"/>
        <v/>
      </c>
      <c r="J100" s="3" t="str">
        <f t="shared" si="2"/>
        <v/>
      </c>
    </row>
    <row r="101" spans="1:10" x14ac:dyDescent="0.45">
      <c r="A101" s="34" t="str">
        <f t="shared" si="3"/>
        <v/>
      </c>
      <c r="J101" s="3" t="str">
        <f t="shared" si="2"/>
        <v/>
      </c>
    </row>
    <row r="102" spans="1:10" x14ac:dyDescent="0.45">
      <c r="A102" s="34" t="str">
        <f t="shared" si="3"/>
        <v/>
      </c>
      <c r="J102" s="3" t="str">
        <f t="shared" si="2"/>
        <v/>
      </c>
    </row>
    <row r="103" spans="1:10" x14ac:dyDescent="0.45">
      <c r="A103" s="34" t="str">
        <f t="shared" si="3"/>
        <v/>
      </c>
      <c r="J103" s="3" t="str">
        <f t="shared" si="2"/>
        <v/>
      </c>
    </row>
    <row r="104" spans="1:10" x14ac:dyDescent="0.45">
      <c r="A104" s="34" t="str">
        <f t="shared" si="3"/>
        <v/>
      </c>
      <c r="J104" s="3" t="str">
        <f t="shared" si="2"/>
        <v/>
      </c>
    </row>
    <row r="105" spans="1:10" x14ac:dyDescent="0.45">
      <c r="A105" s="34" t="str">
        <f t="shared" si="3"/>
        <v/>
      </c>
      <c r="J105" s="3" t="str">
        <f t="shared" si="2"/>
        <v/>
      </c>
    </row>
    <row r="106" spans="1:10" x14ac:dyDescent="0.45">
      <c r="A106" s="34" t="str">
        <f t="shared" si="3"/>
        <v/>
      </c>
      <c r="J106" s="3" t="str">
        <f t="shared" si="2"/>
        <v/>
      </c>
    </row>
    <row r="107" spans="1:10" x14ac:dyDescent="0.45">
      <c r="A107" s="34" t="str">
        <f t="shared" si="3"/>
        <v/>
      </c>
      <c r="J107" s="3" t="str">
        <f t="shared" si="2"/>
        <v/>
      </c>
    </row>
    <row r="108" spans="1:10" x14ac:dyDescent="0.45">
      <c r="A108" s="34" t="str">
        <f t="shared" si="3"/>
        <v/>
      </c>
      <c r="J108" s="3" t="str">
        <f t="shared" si="2"/>
        <v/>
      </c>
    </row>
    <row r="109" spans="1:10" x14ac:dyDescent="0.45">
      <c r="A109" s="34" t="str">
        <f t="shared" si="3"/>
        <v/>
      </c>
      <c r="J109" s="3" t="str">
        <f t="shared" si="2"/>
        <v/>
      </c>
    </row>
    <row r="110" spans="1:10" x14ac:dyDescent="0.45">
      <c r="A110" s="34" t="str">
        <f t="shared" si="3"/>
        <v/>
      </c>
      <c r="J110" s="3" t="str">
        <f t="shared" si="2"/>
        <v/>
      </c>
    </row>
    <row r="111" spans="1:10" x14ac:dyDescent="0.45">
      <c r="A111" s="34" t="str">
        <f t="shared" si="3"/>
        <v/>
      </c>
      <c r="J111" s="3" t="str">
        <f t="shared" si="2"/>
        <v/>
      </c>
    </row>
    <row r="112" spans="1:10" x14ac:dyDescent="0.45">
      <c r="A112" s="34" t="str">
        <f t="shared" si="3"/>
        <v/>
      </c>
      <c r="J112" s="3" t="str">
        <f t="shared" si="2"/>
        <v/>
      </c>
    </row>
    <row r="113" spans="1:10" x14ac:dyDescent="0.45">
      <c r="A113" s="34" t="str">
        <f t="shared" si="3"/>
        <v/>
      </c>
      <c r="J113" s="3" t="str">
        <f t="shared" si="2"/>
        <v/>
      </c>
    </row>
    <row r="114" spans="1:10" x14ac:dyDescent="0.45">
      <c r="A114" s="34" t="str">
        <f t="shared" si="3"/>
        <v/>
      </c>
      <c r="J114" s="3" t="str">
        <f t="shared" si="2"/>
        <v/>
      </c>
    </row>
    <row r="115" spans="1:10" x14ac:dyDescent="0.45">
      <c r="A115" s="34" t="str">
        <f t="shared" si="3"/>
        <v/>
      </c>
      <c r="J115" s="3" t="str">
        <f t="shared" si="2"/>
        <v/>
      </c>
    </row>
    <row r="116" spans="1:10" x14ac:dyDescent="0.45">
      <c r="A116" s="34" t="str">
        <f t="shared" si="3"/>
        <v/>
      </c>
      <c r="J116" s="3" t="str">
        <f t="shared" si="2"/>
        <v/>
      </c>
    </row>
    <row r="117" spans="1:10" x14ac:dyDescent="0.45">
      <c r="A117" s="34" t="str">
        <f t="shared" si="3"/>
        <v/>
      </c>
      <c r="J117" s="3" t="str">
        <f t="shared" si="2"/>
        <v/>
      </c>
    </row>
    <row r="118" spans="1:10" x14ac:dyDescent="0.45">
      <c r="A118" s="34" t="str">
        <f t="shared" si="3"/>
        <v/>
      </c>
      <c r="J118" s="3" t="str">
        <f t="shared" si="2"/>
        <v/>
      </c>
    </row>
    <row r="119" spans="1:10" x14ac:dyDescent="0.45">
      <c r="A119" s="34" t="str">
        <f t="shared" si="3"/>
        <v/>
      </c>
      <c r="J119" s="3" t="str">
        <f t="shared" si="2"/>
        <v/>
      </c>
    </row>
    <row r="120" spans="1:10" x14ac:dyDescent="0.45">
      <c r="A120" s="34" t="str">
        <f t="shared" si="3"/>
        <v/>
      </c>
      <c r="J120" s="3" t="str">
        <f t="shared" si="2"/>
        <v/>
      </c>
    </row>
    <row r="121" spans="1:10" x14ac:dyDescent="0.45">
      <c r="A121" s="34" t="str">
        <f t="shared" si="3"/>
        <v/>
      </c>
      <c r="J121" s="3" t="str">
        <f t="shared" si="2"/>
        <v/>
      </c>
    </row>
    <row r="122" spans="1:10" x14ac:dyDescent="0.45">
      <c r="A122" s="34" t="str">
        <f t="shared" si="3"/>
        <v/>
      </c>
      <c r="J122" s="3" t="str">
        <f t="shared" si="2"/>
        <v/>
      </c>
    </row>
    <row r="123" spans="1:10" x14ac:dyDescent="0.45">
      <c r="A123" s="34" t="str">
        <f t="shared" si="3"/>
        <v/>
      </c>
      <c r="J123" s="3" t="str">
        <f t="shared" si="2"/>
        <v/>
      </c>
    </row>
    <row r="124" spans="1:10" x14ac:dyDescent="0.45">
      <c r="A124" s="34" t="str">
        <f t="shared" si="3"/>
        <v/>
      </c>
      <c r="J124" s="3" t="str">
        <f t="shared" si="2"/>
        <v/>
      </c>
    </row>
    <row r="125" spans="1:10" x14ac:dyDescent="0.45">
      <c r="A125" s="34" t="str">
        <f t="shared" si="3"/>
        <v/>
      </c>
      <c r="J125" s="3" t="str">
        <f t="shared" si="2"/>
        <v/>
      </c>
    </row>
    <row r="126" spans="1:10" x14ac:dyDescent="0.45">
      <c r="A126" s="34" t="str">
        <f t="shared" si="3"/>
        <v/>
      </c>
      <c r="J126" s="3" t="str">
        <f t="shared" si="2"/>
        <v/>
      </c>
    </row>
    <row r="127" spans="1:10" x14ac:dyDescent="0.45">
      <c r="A127" s="34" t="str">
        <f t="shared" si="3"/>
        <v/>
      </c>
      <c r="J127" s="3" t="str">
        <f t="shared" si="2"/>
        <v/>
      </c>
    </row>
    <row r="128" spans="1:10" x14ac:dyDescent="0.45">
      <c r="A128" s="34" t="str">
        <f t="shared" si="3"/>
        <v/>
      </c>
      <c r="J128" s="3" t="str">
        <f t="shared" si="2"/>
        <v/>
      </c>
    </row>
    <row r="129" spans="1:10" x14ac:dyDescent="0.45">
      <c r="A129" s="34" t="str">
        <f t="shared" si="3"/>
        <v/>
      </c>
      <c r="J129" s="3" t="str">
        <f t="shared" si="2"/>
        <v/>
      </c>
    </row>
    <row r="130" spans="1:10" x14ac:dyDescent="0.45">
      <c r="A130" s="34" t="str">
        <f t="shared" si="3"/>
        <v/>
      </c>
      <c r="J130" s="3" t="str">
        <f t="shared" si="2"/>
        <v/>
      </c>
    </row>
    <row r="131" spans="1:10" x14ac:dyDescent="0.45">
      <c r="A131" s="34" t="str">
        <f t="shared" si="3"/>
        <v/>
      </c>
      <c r="J131" s="3" t="str">
        <f t="shared" ref="J131:J194" si="4">IF(H131&lt;&gt;"", MAX(H131-SUMIF($E$2:$E$400, E131, $I$2:$I$400), 0), "")</f>
        <v/>
      </c>
    </row>
    <row r="132" spans="1:10" x14ac:dyDescent="0.45">
      <c r="A132" s="34" t="str">
        <f t="shared" ref="A132:A195" si="5">IF(C131&lt;&gt;"",A131+1,"")</f>
        <v/>
      </c>
      <c r="J132" s="3" t="str">
        <f t="shared" si="4"/>
        <v/>
      </c>
    </row>
    <row r="133" spans="1:10" x14ac:dyDescent="0.45">
      <c r="A133" s="34" t="str">
        <f t="shared" si="5"/>
        <v/>
      </c>
      <c r="J133" s="3" t="str">
        <f t="shared" si="4"/>
        <v/>
      </c>
    </row>
    <row r="134" spans="1:10" x14ac:dyDescent="0.45">
      <c r="A134" s="34" t="str">
        <f t="shared" si="5"/>
        <v/>
      </c>
      <c r="J134" s="3" t="str">
        <f t="shared" si="4"/>
        <v/>
      </c>
    </row>
    <row r="135" spans="1:10" x14ac:dyDescent="0.45">
      <c r="A135" s="34" t="str">
        <f t="shared" si="5"/>
        <v/>
      </c>
      <c r="J135" s="3" t="str">
        <f t="shared" si="4"/>
        <v/>
      </c>
    </row>
    <row r="136" spans="1:10" x14ac:dyDescent="0.45">
      <c r="A136" s="34" t="str">
        <f t="shared" si="5"/>
        <v/>
      </c>
      <c r="J136" s="3" t="str">
        <f t="shared" si="4"/>
        <v/>
      </c>
    </row>
    <row r="137" spans="1:10" x14ac:dyDescent="0.45">
      <c r="A137" s="34" t="str">
        <f t="shared" si="5"/>
        <v/>
      </c>
      <c r="J137" s="3" t="str">
        <f t="shared" si="4"/>
        <v/>
      </c>
    </row>
    <row r="138" spans="1:10" x14ac:dyDescent="0.45">
      <c r="A138" s="34" t="str">
        <f t="shared" si="5"/>
        <v/>
      </c>
      <c r="J138" s="3" t="str">
        <f t="shared" si="4"/>
        <v/>
      </c>
    </row>
    <row r="139" spans="1:10" x14ac:dyDescent="0.45">
      <c r="A139" s="34" t="str">
        <f t="shared" si="5"/>
        <v/>
      </c>
      <c r="J139" s="3" t="str">
        <f t="shared" si="4"/>
        <v/>
      </c>
    </row>
    <row r="140" spans="1:10" x14ac:dyDescent="0.45">
      <c r="A140" s="34" t="str">
        <f t="shared" si="5"/>
        <v/>
      </c>
      <c r="J140" s="3" t="str">
        <f t="shared" si="4"/>
        <v/>
      </c>
    </row>
    <row r="141" spans="1:10" x14ac:dyDescent="0.45">
      <c r="A141" s="34" t="str">
        <f t="shared" si="5"/>
        <v/>
      </c>
      <c r="J141" s="3" t="str">
        <f t="shared" si="4"/>
        <v/>
      </c>
    </row>
    <row r="142" spans="1:10" x14ac:dyDescent="0.45">
      <c r="A142" s="34" t="str">
        <f t="shared" si="5"/>
        <v/>
      </c>
      <c r="J142" s="3" t="str">
        <f t="shared" si="4"/>
        <v/>
      </c>
    </row>
    <row r="143" spans="1:10" x14ac:dyDescent="0.45">
      <c r="A143" s="34" t="str">
        <f t="shared" si="5"/>
        <v/>
      </c>
      <c r="J143" s="3" t="str">
        <f t="shared" si="4"/>
        <v/>
      </c>
    </row>
    <row r="144" spans="1:10" x14ac:dyDescent="0.45">
      <c r="A144" s="34" t="str">
        <f t="shared" si="5"/>
        <v/>
      </c>
      <c r="J144" s="3" t="str">
        <f t="shared" si="4"/>
        <v/>
      </c>
    </row>
    <row r="145" spans="1:10" x14ac:dyDescent="0.45">
      <c r="A145" s="34" t="str">
        <f t="shared" si="5"/>
        <v/>
      </c>
      <c r="J145" s="3" t="str">
        <f t="shared" si="4"/>
        <v/>
      </c>
    </row>
    <row r="146" spans="1:10" x14ac:dyDescent="0.45">
      <c r="A146" s="34" t="str">
        <f t="shared" si="5"/>
        <v/>
      </c>
      <c r="J146" s="3" t="str">
        <f t="shared" si="4"/>
        <v/>
      </c>
    </row>
    <row r="147" spans="1:10" x14ac:dyDescent="0.45">
      <c r="A147" s="34" t="str">
        <f t="shared" si="5"/>
        <v/>
      </c>
      <c r="J147" s="3" t="str">
        <f t="shared" si="4"/>
        <v/>
      </c>
    </row>
    <row r="148" spans="1:10" x14ac:dyDescent="0.45">
      <c r="A148" s="34" t="str">
        <f t="shared" si="5"/>
        <v/>
      </c>
      <c r="J148" s="3" t="str">
        <f t="shared" si="4"/>
        <v/>
      </c>
    </row>
    <row r="149" spans="1:10" x14ac:dyDescent="0.45">
      <c r="A149" s="34" t="str">
        <f t="shared" si="5"/>
        <v/>
      </c>
      <c r="J149" s="3" t="str">
        <f t="shared" si="4"/>
        <v/>
      </c>
    </row>
    <row r="150" spans="1:10" x14ac:dyDescent="0.45">
      <c r="A150" s="34" t="str">
        <f t="shared" si="5"/>
        <v/>
      </c>
      <c r="J150" s="3" t="str">
        <f t="shared" si="4"/>
        <v/>
      </c>
    </row>
    <row r="151" spans="1:10" x14ac:dyDescent="0.45">
      <c r="A151" s="34" t="str">
        <f t="shared" si="5"/>
        <v/>
      </c>
      <c r="J151" s="3" t="str">
        <f t="shared" si="4"/>
        <v/>
      </c>
    </row>
    <row r="152" spans="1:10" x14ac:dyDescent="0.45">
      <c r="A152" s="34" t="str">
        <f t="shared" si="5"/>
        <v/>
      </c>
      <c r="J152" s="3" t="str">
        <f t="shared" si="4"/>
        <v/>
      </c>
    </row>
    <row r="153" spans="1:10" x14ac:dyDescent="0.45">
      <c r="A153" s="34" t="str">
        <f t="shared" si="5"/>
        <v/>
      </c>
      <c r="J153" s="3" t="str">
        <f t="shared" si="4"/>
        <v/>
      </c>
    </row>
    <row r="154" spans="1:10" x14ac:dyDescent="0.45">
      <c r="A154" s="34" t="str">
        <f t="shared" si="5"/>
        <v/>
      </c>
      <c r="J154" s="3" t="str">
        <f t="shared" si="4"/>
        <v/>
      </c>
    </row>
    <row r="155" spans="1:10" x14ac:dyDescent="0.45">
      <c r="A155" s="34" t="str">
        <f t="shared" si="5"/>
        <v/>
      </c>
      <c r="J155" s="3" t="str">
        <f t="shared" si="4"/>
        <v/>
      </c>
    </row>
    <row r="156" spans="1:10" x14ac:dyDescent="0.45">
      <c r="A156" s="34" t="str">
        <f t="shared" si="5"/>
        <v/>
      </c>
      <c r="J156" s="3" t="str">
        <f t="shared" si="4"/>
        <v/>
      </c>
    </row>
    <row r="157" spans="1:10" x14ac:dyDescent="0.45">
      <c r="A157" s="34" t="str">
        <f t="shared" si="5"/>
        <v/>
      </c>
      <c r="J157" s="3" t="str">
        <f t="shared" si="4"/>
        <v/>
      </c>
    </row>
    <row r="158" spans="1:10" x14ac:dyDescent="0.45">
      <c r="A158" s="34" t="str">
        <f t="shared" si="5"/>
        <v/>
      </c>
      <c r="J158" s="3" t="str">
        <f t="shared" si="4"/>
        <v/>
      </c>
    </row>
    <row r="159" spans="1:10" x14ac:dyDescent="0.45">
      <c r="A159" s="34" t="str">
        <f t="shared" si="5"/>
        <v/>
      </c>
      <c r="J159" s="3" t="str">
        <f t="shared" si="4"/>
        <v/>
      </c>
    </row>
    <row r="160" spans="1:10" x14ac:dyDescent="0.45">
      <c r="A160" s="34" t="str">
        <f t="shared" si="5"/>
        <v/>
      </c>
      <c r="J160" s="3" t="str">
        <f t="shared" si="4"/>
        <v/>
      </c>
    </row>
    <row r="161" spans="1:10" x14ac:dyDescent="0.45">
      <c r="A161" s="34" t="str">
        <f t="shared" si="5"/>
        <v/>
      </c>
      <c r="J161" s="3" t="str">
        <f t="shared" si="4"/>
        <v/>
      </c>
    </row>
    <row r="162" spans="1:10" x14ac:dyDescent="0.45">
      <c r="A162" s="34" t="str">
        <f t="shared" si="5"/>
        <v/>
      </c>
      <c r="J162" s="3" t="str">
        <f t="shared" si="4"/>
        <v/>
      </c>
    </row>
    <row r="163" spans="1:10" x14ac:dyDescent="0.45">
      <c r="A163" s="34" t="str">
        <f t="shared" si="5"/>
        <v/>
      </c>
      <c r="J163" s="3" t="str">
        <f t="shared" si="4"/>
        <v/>
      </c>
    </row>
    <row r="164" spans="1:10" x14ac:dyDescent="0.45">
      <c r="A164" s="34" t="str">
        <f t="shared" si="5"/>
        <v/>
      </c>
      <c r="J164" s="3" t="str">
        <f t="shared" si="4"/>
        <v/>
      </c>
    </row>
    <row r="165" spans="1:10" x14ac:dyDescent="0.45">
      <c r="A165" s="34" t="str">
        <f t="shared" si="5"/>
        <v/>
      </c>
      <c r="J165" s="3" t="str">
        <f t="shared" si="4"/>
        <v/>
      </c>
    </row>
    <row r="166" spans="1:10" x14ac:dyDescent="0.45">
      <c r="A166" s="34" t="str">
        <f t="shared" si="5"/>
        <v/>
      </c>
      <c r="J166" s="3" t="str">
        <f t="shared" si="4"/>
        <v/>
      </c>
    </row>
    <row r="167" spans="1:10" x14ac:dyDescent="0.45">
      <c r="A167" s="34" t="str">
        <f t="shared" si="5"/>
        <v/>
      </c>
      <c r="J167" s="3" t="str">
        <f t="shared" si="4"/>
        <v/>
      </c>
    </row>
    <row r="168" spans="1:10" x14ac:dyDescent="0.45">
      <c r="A168" s="34" t="str">
        <f t="shared" si="5"/>
        <v/>
      </c>
      <c r="J168" s="3" t="str">
        <f t="shared" si="4"/>
        <v/>
      </c>
    </row>
    <row r="169" spans="1:10" x14ac:dyDescent="0.45">
      <c r="A169" s="34" t="str">
        <f t="shared" si="5"/>
        <v/>
      </c>
      <c r="J169" s="3" t="str">
        <f t="shared" si="4"/>
        <v/>
      </c>
    </row>
    <row r="170" spans="1:10" x14ac:dyDescent="0.45">
      <c r="A170" s="34" t="str">
        <f t="shared" si="5"/>
        <v/>
      </c>
      <c r="J170" s="3" t="str">
        <f t="shared" si="4"/>
        <v/>
      </c>
    </row>
    <row r="171" spans="1:10" x14ac:dyDescent="0.45">
      <c r="A171" s="34" t="str">
        <f t="shared" si="5"/>
        <v/>
      </c>
      <c r="J171" s="3" t="str">
        <f t="shared" si="4"/>
        <v/>
      </c>
    </row>
    <row r="172" spans="1:10" x14ac:dyDescent="0.45">
      <c r="A172" s="34" t="str">
        <f t="shared" si="5"/>
        <v/>
      </c>
      <c r="J172" s="3" t="str">
        <f t="shared" si="4"/>
        <v/>
      </c>
    </row>
    <row r="173" spans="1:10" x14ac:dyDescent="0.45">
      <c r="A173" s="34" t="str">
        <f t="shared" si="5"/>
        <v/>
      </c>
      <c r="J173" s="3" t="str">
        <f t="shared" si="4"/>
        <v/>
      </c>
    </row>
    <row r="174" spans="1:10" x14ac:dyDescent="0.45">
      <c r="A174" s="34" t="str">
        <f t="shared" si="5"/>
        <v/>
      </c>
      <c r="J174" s="3" t="str">
        <f t="shared" si="4"/>
        <v/>
      </c>
    </row>
    <row r="175" spans="1:10" x14ac:dyDescent="0.45">
      <c r="A175" s="34" t="str">
        <f t="shared" si="5"/>
        <v/>
      </c>
      <c r="J175" s="3" t="str">
        <f t="shared" si="4"/>
        <v/>
      </c>
    </row>
    <row r="176" spans="1:10" x14ac:dyDescent="0.45">
      <c r="A176" s="34" t="str">
        <f t="shared" si="5"/>
        <v/>
      </c>
      <c r="J176" s="3" t="str">
        <f t="shared" si="4"/>
        <v/>
      </c>
    </row>
    <row r="177" spans="1:10" x14ac:dyDescent="0.45">
      <c r="A177" s="34" t="str">
        <f t="shared" si="5"/>
        <v/>
      </c>
      <c r="J177" s="3" t="str">
        <f t="shared" si="4"/>
        <v/>
      </c>
    </row>
    <row r="178" spans="1:10" x14ac:dyDescent="0.45">
      <c r="A178" s="34" t="str">
        <f t="shared" si="5"/>
        <v/>
      </c>
      <c r="J178" s="3" t="str">
        <f t="shared" si="4"/>
        <v/>
      </c>
    </row>
    <row r="179" spans="1:10" x14ac:dyDescent="0.45">
      <c r="A179" s="34" t="str">
        <f t="shared" si="5"/>
        <v/>
      </c>
      <c r="J179" s="3" t="str">
        <f t="shared" si="4"/>
        <v/>
      </c>
    </row>
    <row r="180" spans="1:10" x14ac:dyDescent="0.45">
      <c r="A180" s="34" t="str">
        <f t="shared" si="5"/>
        <v/>
      </c>
      <c r="J180" s="3" t="str">
        <f t="shared" si="4"/>
        <v/>
      </c>
    </row>
    <row r="181" spans="1:10" x14ac:dyDescent="0.45">
      <c r="A181" s="34" t="str">
        <f t="shared" si="5"/>
        <v/>
      </c>
      <c r="J181" s="3" t="str">
        <f t="shared" si="4"/>
        <v/>
      </c>
    </row>
    <row r="182" spans="1:10" x14ac:dyDescent="0.45">
      <c r="A182" s="34" t="str">
        <f t="shared" si="5"/>
        <v/>
      </c>
      <c r="J182" s="3" t="str">
        <f t="shared" si="4"/>
        <v/>
      </c>
    </row>
    <row r="183" spans="1:10" x14ac:dyDescent="0.45">
      <c r="A183" s="34" t="str">
        <f t="shared" si="5"/>
        <v/>
      </c>
      <c r="J183" s="3" t="str">
        <f t="shared" si="4"/>
        <v/>
      </c>
    </row>
    <row r="184" spans="1:10" x14ac:dyDescent="0.45">
      <c r="A184" s="34" t="str">
        <f t="shared" si="5"/>
        <v/>
      </c>
      <c r="J184" s="3" t="str">
        <f t="shared" si="4"/>
        <v/>
      </c>
    </row>
    <row r="185" spans="1:10" x14ac:dyDescent="0.45">
      <c r="A185" s="34" t="str">
        <f t="shared" si="5"/>
        <v/>
      </c>
      <c r="J185" s="3" t="str">
        <f t="shared" si="4"/>
        <v/>
      </c>
    </row>
    <row r="186" spans="1:10" x14ac:dyDescent="0.45">
      <c r="A186" s="34" t="str">
        <f t="shared" si="5"/>
        <v/>
      </c>
      <c r="J186" s="3" t="str">
        <f t="shared" si="4"/>
        <v/>
      </c>
    </row>
    <row r="187" spans="1:10" x14ac:dyDescent="0.45">
      <c r="A187" s="34" t="str">
        <f t="shared" si="5"/>
        <v/>
      </c>
      <c r="J187" s="3" t="str">
        <f t="shared" si="4"/>
        <v/>
      </c>
    </row>
    <row r="188" spans="1:10" x14ac:dyDescent="0.45">
      <c r="A188" s="34" t="str">
        <f t="shared" si="5"/>
        <v/>
      </c>
      <c r="J188" s="3" t="str">
        <f t="shared" si="4"/>
        <v/>
      </c>
    </row>
    <row r="189" spans="1:10" x14ac:dyDescent="0.45">
      <c r="A189" s="34" t="str">
        <f t="shared" si="5"/>
        <v/>
      </c>
      <c r="J189" s="3" t="str">
        <f t="shared" si="4"/>
        <v/>
      </c>
    </row>
    <row r="190" spans="1:10" x14ac:dyDescent="0.45">
      <c r="A190" s="34" t="str">
        <f t="shared" si="5"/>
        <v/>
      </c>
      <c r="J190" s="3" t="str">
        <f t="shared" si="4"/>
        <v/>
      </c>
    </row>
    <row r="191" spans="1:10" x14ac:dyDescent="0.45">
      <c r="A191" s="34" t="str">
        <f t="shared" si="5"/>
        <v/>
      </c>
      <c r="J191" s="3" t="str">
        <f t="shared" si="4"/>
        <v/>
      </c>
    </row>
    <row r="192" spans="1:10" x14ac:dyDescent="0.45">
      <c r="A192" s="34" t="str">
        <f t="shared" si="5"/>
        <v/>
      </c>
      <c r="J192" s="3" t="str">
        <f t="shared" si="4"/>
        <v/>
      </c>
    </row>
    <row r="193" spans="1:10" x14ac:dyDescent="0.45">
      <c r="A193" s="34" t="str">
        <f t="shared" si="5"/>
        <v/>
      </c>
      <c r="J193" s="3" t="str">
        <f t="shared" si="4"/>
        <v/>
      </c>
    </row>
    <row r="194" spans="1:10" x14ac:dyDescent="0.45">
      <c r="A194" s="34" t="str">
        <f t="shared" si="5"/>
        <v/>
      </c>
      <c r="J194" s="3" t="str">
        <f t="shared" si="4"/>
        <v/>
      </c>
    </row>
    <row r="195" spans="1:10" x14ac:dyDescent="0.45">
      <c r="A195" s="34" t="str">
        <f t="shared" si="5"/>
        <v/>
      </c>
      <c r="J195" s="3" t="str">
        <f t="shared" ref="J195:J258" si="6">IF(H195&lt;&gt;"", MAX(H195-SUMIF($E$2:$E$400, E195, $I$2:$I$400), 0), "")</f>
        <v/>
      </c>
    </row>
    <row r="196" spans="1:10" x14ac:dyDescent="0.45">
      <c r="A196" s="34" t="str">
        <f t="shared" ref="A196:A259" si="7">IF(C195&lt;&gt;"",A195+1,"")</f>
        <v/>
      </c>
      <c r="J196" s="3" t="str">
        <f t="shared" si="6"/>
        <v/>
      </c>
    </row>
    <row r="197" spans="1:10" x14ac:dyDescent="0.45">
      <c r="A197" s="34" t="str">
        <f t="shared" si="7"/>
        <v/>
      </c>
      <c r="J197" s="3" t="str">
        <f t="shared" si="6"/>
        <v/>
      </c>
    </row>
    <row r="198" spans="1:10" x14ac:dyDescent="0.45">
      <c r="A198" s="34" t="str">
        <f t="shared" si="7"/>
        <v/>
      </c>
      <c r="J198" s="3" t="str">
        <f t="shared" si="6"/>
        <v/>
      </c>
    </row>
    <row r="199" spans="1:10" x14ac:dyDescent="0.45">
      <c r="A199" s="34" t="str">
        <f t="shared" si="7"/>
        <v/>
      </c>
      <c r="J199" s="3" t="str">
        <f t="shared" si="6"/>
        <v/>
      </c>
    </row>
    <row r="200" spans="1:10" x14ac:dyDescent="0.45">
      <c r="A200" s="34" t="str">
        <f t="shared" si="7"/>
        <v/>
      </c>
      <c r="J200" s="3" t="str">
        <f t="shared" si="6"/>
        <v/>
      </c>
    </row>
    <row r="201" spans="1:10" x14ac:dyDescent="0.45">
      <c r="A201" s="34" t="str">
        <f t="shared" si="7"/>
        <v/>
      </c>
      <c r="J201" s="3" t="str">
        <f t="shared" si="6"/>
        <v/>
      </c>
    </row>
    <row r="202" spans="1:10" x14ac:dyDescent="0.45">
      <c r="A202" s="34" t="str">
        <f t="shared" si="7"/>
        <v/>
      </c>
      <c r="J202" s="3" t="str">
        <f t="shared" si="6"/>
        <v/>
      </c>
    </row>
    <row r="203" spans="1:10" x14ac:dyDescent="0.45">
      <c r="A203" s="34" t="str">
        <f t="shared" si="7"/>
        <v/>
      </c>
      <c r="J203" s="3" t="str">
        <f t="shared" si="6"/>
        <v/>
      </c>
    </row>
    <row r="204" spans="1:10" x14ac:dyDescent="0.45">
      <c r="A204" s="34" t="str">
        <f t="shared" si="7"/>
        <v/>
      </c>
      <c r="J204" s="3" t="str">
        <f t="shared" si="6"/>
        <v/>
      </c>
    </row>
    <row r="205" spans="1:10" x14ac:dyDescent="0.45">
      <c r="A205" s="34" t="str">
        <f t="shared" si="7"/>
        <v/>
      </c>
      <c r="J205" s="3" t="str">
        <f t="shared" si="6"/>
        <v/>
      </c>
    </row>
    <row r="206" spans="1:10" x14ac:dyDescent="0.45">
      <c r="A206" s="34" t="str">
        <f t="shared" si="7"/>
        <v/>
      </c>
      <c r="J206" s="3" t="str">
        <f t="shared" si="6"/>
        <v/>
      </c>
    </row>
    <row r="207" spans="1:10" x14ac:dyDescent="0.45">
      <c r="A207" s="34" t="str">
        <f t="shared" si="7"/>
        <v/>
      </c>
      <c r="J207" s="3" t="str">
        <f t="shared" si="6"/>
        <v/>
      </c>
    </row>
    <row r="208" spans="1:10" x14ac:dyDescent="0.45">
      <c r="A208" s="34" t="str">
        <f t="shared" si="7"/>
        <v/>
      </c>
      <c r="J208" s="3" t="str">
        <f t="shared" si="6"/>
        <v/>
      </c>
    </row>
    <row r="209" spans="1:10" x14ac:dyDescent="0.45">
      <c r="A209" s="34" t="str">
        <f t="shared" si="7"/>
        <v/>
      </c>
      <c r="J209" s="3" t="str">
        <f t="shared" si="6"/>
        <v/>
      </c>
    </row>
    <row r="210" spans="1:10" x14ac:dyDescent="0.45">
      <c r="A210" s="34" t="str">
        <f t="shared" si="7"/>
        <v/>
      </c>
      <c r="J210" s="3" t="str">
        <f t="shared" si="6"/>
        <v/>
      </c>
    </row>
    <row r="211" spans="1:10" x14ac:dyDescent="0.45">
      <c r="A211" s="34" t="str">
        <f t="shared" si="7"/>
        <v/>
      </c>
      <c r="J211" s="3" t="str">
        <f t="shared" si="6"/>
        <v/>
      </c>
    </row>
    <row r="212" spans="1:10" x14ac:dyDescent="0.45">
      <c r="A212" s="34" t="str">
        <f t="shared" si="7"/>
        <v/>
      </c>
      <c r="J212" s="3" t="str">
        <f t="shared" si="6"/>
        <v/>
      </c>
    </row>
    <row r="213" spans="1:10" x14ac:dyDescent="0.45">
      <c r="A213" s="34" t="str">
        <f t="shared" si="7"/>
        <v/>
      </c>
      <c r="J213" s="3" t="str">
        <f t="shared" si="6"/>
        <v/>
      </c>
    </row>
    <row r="214" spans="1:10" x14ac:dyDescent="0.45">
      <c r="A214" s="34" t="str">
        <f t="shared" si="7"/>
        <v/>
      </c>
      <c r="J214" s="3" t="str">
        <f t="shared" si="6"/>
        <v/>
      </c>
    </row>
    <row r="215" spans="1:10" x14ac:dyDescent="0.45">
      <c r="A215" s="34" t="str">
        <f t="shared" si="7"/>
        <v/>
      </c>
      <c r="J215" s="3" t="str">
        <f t="shared" si="6"/>
        <v/>
      </c>
    </row>
    <row r="216" spans="1:10" x14ac:dyDescent="0.45">
      <c r="A216" s="34" t="str">
        <f t="shared" si="7"/>
        <v/>
      </c>
      <c r="J216" s="3" t="str">
        <f t="shared" si="6"/>
        <v/>
      </c>
    </row>
    <row r="217" spans="1:10" x14ac:dyDescent="0.45">
      <c r="A217" s="34" t="str">
        <f t="shared" si="7"/>
        <v/>
      </c>
      <c r="J217" s="3" t="str">
        <f t="shared" si="6"/>
        <v/>
      </c>
    </row>
    <row r="218" spans="1:10" x14ac:dyDescent="0.45">
      <c r="A218" s="34" t="str">
        <f t="shared" si="7"/>
        <v/>
      </c>
      <c r="J218" s="3" t="str">
        <f t="shared" si="6"/>
        <v/>
      </c>
    </row>
    <row r="219" spans="1:10" x14ac:dyDescent="0.45">
      <c r="A219" s="34" t="str">
        <f t="shared" si="7"/>
        <v/>
      </c>
      <c r="J219" s="3" t="str">
        <f t="shared" si="6"/>
        <v/>
      </c>
    </row>
    <row r="220" spans="1:10" x14ac:dyDescent="0.45">
      <c r="A220" s="34" t="str">
        <f t="shared" si="7"/>
        <v/>
      </c>
      <c r="J220" s="3" t="str">
        <f t="shared" si="6"/>
        <v/>
      </c>
    </row>
    <row r="221" spans="1:10" x14ac:dyDescent="0.45">
      <c r="A221" s="34" t="str">
        <f t="shared" si="7"/>
        <v/>
      </c>
      <c r="J221" s="3" t="str">
        <f t="shared" si="6"/>
        <v/>
      </c>
    </row>
    <row r="222" spans="1:10" x14ac:dyDescent="0.45">
      <c r="A222" s="34" t="str">
        <f t="shared" si="7"/>
        <v/>
      </c>
      <c r="J222" s="3" t="str">
        <f t="shared" si="6"/>
        <v/>
      </c>
    </row>
    <row r="223" spans="1:10" x14ac:dyDescent="0.45">
      <c r="A223" s="34" t="str">
        <f t="shared" si="7"/>
        <v/>
      </c>
      <c r="J223" s="3" t="str">
        <f t="shared" si="6"/>
        <v/>
      </c>
    </row>
    <row r="224" spans="1:10" x14ac:dyDescent="0.45">
      <c r="A224" s="34" t="str">
        <f t="shared" si="7"/>
        <v/>
      </c>
      <c r="J224" s="3" t="str">
        <f t="shared" si="6"/>
        <v/>
      </c>
    </row>
    <row r="225" spans="1:10" x14ac:dyDescent="0.45">
      <c r="A225" s="34" t="str">
        <f t="shared" si="7"/>
        <v/>
      </c>
      <c r="J225" s="3" t="str">
        <f t="shared" si="6"/>
        <v/>
      </c>
    </row>
    <row r="226" spans="1:10" x14ac:dyDescent="0.45">
      <c r="A226" s="34" t="str">
        <f t="shared" si="7"/>
        <v/>
      </c>
      <c r="J226" s="3" t="str">
        <f t="shared" si="6"/>
        <v/>
      </c>
    </row>
    <row r="227" spans="1:10" x14ac:dyDescent="0.45">
      <c r="A227" s="34" t="str">
        <f t="shared" si="7"/>
        <v/>
      </c>
      <c r="J227" s="3" t="str">
        <f t="shared" si="6"/>
        <v/>
      </c>
    </row>
    <row r="228" spans="1:10" x14ac:dyDescent="0.45">
      <c r="A228" s="34" t="str">
        <f t="shared" si="7"/>
        <v/>
      </c>
      <c r="J228" s="3" t="str">
        <f t="shared" si="6"/>
        <v/>
      </c>
    </row>
    <row r="229" spans="1:10" x14ac:dyDescent="0.45">
      <c r="A229" s="34" t="str">
        <f t="shared" si="7"/>
        <v/>
      </c>
      <c r="J229" s="3" t="str">
        <f t="shared" si="6"/>
        <v/>
      </c>
    </row>
    <row r="230" spans="1:10" x14ac:dyDescent="0.45">
      <c r="A230" s="34" t="str">
        <f t="shared" si="7"/>
        <v/>
      </c>
      <c r="J230" s="3" t="str">
        <f t="shared" si="6"/>
        <v/>
      </c>
    </row>
    <row r="231" spans="1:10" x14ac:dyDescent="0.45">
      <c r="A231" s="34" t="str">
        <f t="shared" si="7"/>
        <v/>
      </c>
      <c r="J231" s="3" t="str">
        <f t="shared" si="6"/>
        <v/>
      </c>
    </row>
    <row r="232" spans="1:10" x14ac:dyDescent="0.45">
      <c r="A232" s="34" t="str">
        <f t="shared" si="7"/>
        <v/>
      </c>
      <c r="J232" s="3" t="str">
        <f t="shared" si="6"/>
        <v/>
      </c>
    </row>
    <row r="233" spans="1:10" x14ac:dyDescent="0.45">
      <c r="A233" s="34" t="str">
        <f t="shared" si="7"/>
        <v/>
      </c>
      <c r="J233" s="3" t="str">
        <f t="shared" si="6"/>
        <v/>
      </c>
    </row>
    <row r="234" spans="1:10" x14ac:dyDescent="0.45">
      <c r="A234" s="34" t="str">
        <f t="shared" si="7"/>
        <v/>
      </c>
      <c r="J234" s="3" t="str">
        <f t="shared" si="6"/>
        <v/>
      </c>
    </row>
    <row r="235" spans="1:10" x14ac:dyDescent="0.45">
      <c r="A235" s="34" t="str">
        <f t="shared" si="7"/>
        <v/>
      </c>
      <c r="J235" s="3" t="str">
        <f t="shared" si="6"/>
        <v/>
      </c>
    </row>
    <row r="236" spans="1:10" x14ac:dyDescent="0.45">
      <c r="A236" s="34" t="str">
        <f t="shared" si="7"/>
        <v/>
      </c>
      <c r="J236" s="3" t="str">
        <f t="shared" si="6"/>
        <v/>
      </c>
    </row>
    <row r="237" spans="1:10" x14ac:dyDescent="0.45">
      <c r="A237" s="34" t="str">
        <f t="shared" si="7"/>
        <v/>
      </c>
      <c r="J237" s="3" t="str">
        <f t="shared" si="6"/>
        <v/>
      </c>
    </row>
    <row r="238" spans="1:10" x14ac:dyDescent="0.45">
      <c r="A238" s="34" t="str">
        <f t="shared" si="7"/>
        <v/>
      </c>
      <c r="J238" s="3" t="str">
        <f t="shared" si="6"/>
        <v/>
      </c>
    </row>
    <row r="239" spans="1:10" x14ac:dyDescent="0.45">
      <c r="A239" s="34" t="str">
        <f t="shared" si="7"/>
        <v/>
      </c>
      <c r="J239" s="3" t="str">
        <f t="shared" si="6"/>
        <v/>
      </c>
    </row>
    <row r="240" spans="1:10" x14ac:dyDescent="0.45">
      <c r="A240" s="34" t="str">
        <f t="shared" si="7"/>
        <v/>
      </c>
      <c r="J240" s="3" t="str">
        <f t="shared" si="6"/>
        <v/>
      </c>
    </row>
    <row r="241" spans="1:10" x14ac:dyDescent="0.45">
      <c r="A241" s="34" t="str">
        <f t="shared" si="7"/>
        <v/>
      </c>
      <c r="J241" s="3" t="str">
        <f t="shared" si="6"/>
        <v/>
      </c>
    </row>
    <row r="242" spans="1:10" x14ac:dyDescent="0.45">
      <c r="A242" s="34" t="str">
        <f t="shared" si="7"/>
        <v/>
      </c>
      <c r="J242" s="3" t="str">
        <f t="shared" si="6"/>
        <v/>
      </c>
    </row>
    <row r="243" spans="1:10" x14ac:dyDescent="0.45">
      <c r="A243" s="34" t="str">
        <f t="shared" si="7"/>
        <v/>
      </c>
      <c r="J243" s="3" t="str">
        <f t="shared" si="6"/>
        <v/>
      </c>
    </row>
    <row r="244" spans="1:10" x14ac:dyDescent="0.45">
      <c r="A244" s="34" t="str">
        <f t="shared" si="7"/>
        <v/>
      </c>
      <c r="J244" s="3" t="str">
        <f t="shared" si="6"/>
        <v/>
      </c>
    </row>
    <row r="245" spans="1:10" x14ac:dyDescent="0.45">
      <c r="A245" s="34" t="str">
        <f t="shared" si="7"/>
        <v/>
      </c>
      <c r="J245" s="3" t="str">
        <f t="shared" si="6"/>
        <v/>
      </c>
    </row>
    <row r="246" spans="1:10" x14ac:dyDescent="0.45">
      <c r="A246" s="34" t="str">
        <f t="shared" si="7"/>
        <v/>
      </c>
      <c r="J246" s="3" t="str">
        <f t="shared" si="6"/>
        <v/>
      </c>
    </row>
    <row r="247" spans="1:10" x14ac:dyDescent="0.45">
      <c r="A247" s="34" t="str">
        <f t="shared" si="7"/>
        <v/>
      </c>
      <c r="J247" s="3" t="str">
        <f t="shared" si="6"/>
        <v/>
      </c>
    </row>
    <row r="248" spans="1:10" x14ac:dyDescent="0.45">
      <c r="A248" s="34" t="str">
        <f t="shared" si="7"/>
        <v/>
      </c>
      <c r="J248" s="3" t="str">
        <f t="shared" si="6"/>
        <v/>
      </c>
    </row>
    <row r="249" spans="1:10" x14ac:dyDescent="0.45">
      <c r="A249" s="34" t="str">
        <f t="shared" si="7"/>
        <v/>
      </c>
      <c r="J249" s="3" t="str">
        <f t="shared" si="6"/>
        <v/>
      </c>
    </row>
    <row r="250" spans="1:10" x14ac:dyDescent="0.45">
      <c r="A250" s="34" t="str">
        <f t="shared" si="7"/>
        <v/>
      </c>
      <c r="J250" s="3" t="str">
        <f t="shared" si="6"/>
        <v/>
      </c>
    </row>
    <row r="251" spans="1:10" x14ac:dyDescent="0.45">
      <c r="A251" s="34" t="str">
        <f t="shared" si="7"/>
        <v/>
      </c>
      <c r="J251" s="3" t="str">
        <f t="shared" si="6"/>
        <v/>
      </c>
    </row>
    <row r="252" spans="1:10" x14ac:dyDescent="0.45">
      <c r="A252" s="34" t="str">
        <f t="shared" si="7"/>
        <v/>
      </c>
      <c r="J252" s="3" t="str">
        <f t="shared" si="6"/>
        <v/>
      </c>
    </row>
    <row r="253" spans="1:10" x14ac:dyDescent="0.45">
      <c r="A253" s="34" t="str">
        <f t="shared" si="7"/>
        <v/>
      </c>
      <c r="J253" s="3" t="str">
        <f t="shared" si="6"/>
        <v/>
      </c>
    </row>
    <row r="254" spans="1:10" x14ac:dyDescent="0.45">
      <c r="A254" s="34" t="str">
        <f t="shared" si="7"/>
        <v/>
      </c>
      <c r="J254" s="3" t="str">
        <f t="shared" si="6"/>
        <v/>
      </c>
    </row>
    <row r="255" spans="1:10" x14ac:dyDescent="0.45">
      <c r="A255" s="34" t="str">
        <f t="shared" si="7"/>
        <v/>
      </c>
      <c r="J255" s="3" t="str">
        <f t="shared" si="6"/>
        <v/>
      </c>
    </row>
    <row r="256" spans="1:10" x14ac:dyDescent="0.45">
      <c r="A256" s="34" t="str">
        <f t="shared" si="7"/>
        <v/>
      </c>
      <c r="J256" s="3" t="str">
        <f t="shared" si="6"/>
        <v/>
      </c>
    </row>
    <row r="257" spans="1:10" x14ac:dyDescent="0.45">
      <c r="A257" s="34" t="str">
        <f t="shared" si="7"/>
        <v/>
      </c>
      <c r="J257" s="3" t="str">
        <f t="shared" si="6"/>
        <v/>
      </c>
    </row>
    <row r="258" spans="1:10" x14ac:dyDescent="0.45">
      <c r="A258" s="34" t="str">
        <f t="shared" si="7"/>
        <v/>
      </c>
      <c r="J258" s="3" t="str">
        <f t="shared" si="6"/>
        <v/>
      </c>
    </row>
    <row r="259" spans="1:10" x14ac:dyDescent="0.45">
      <c r="A259" s="34" t="str">
        <f t="shared" si="7"/>
        <v/>
      </c>
      <c r="J259" s="3" t="str">
        <f t="shared" ref="J259:J322" si="8">IF(H259&lt;&gt;"", MAX(H259-SUMIF($E$2:$E$400, E259, $I$2:$I$400), 0), "")</f>
        <v/>
      </c>
    </row>
    <row r="260" spans="1:10" x14ac:dyDescent="0.45">
      <c r="A260" s="34" t="str">
        <f t="shared" ref="A260:A323" si="9">IF(C259&lt;&gt;"",A259+1,"")</f>
        <v/>
      </c>
      <c r="J260" s="3" t="str">
        <f t="shared" si="8"/>
        <v/>
      </c>
    </row>
    <row r="261" spans="1:10" x14ac:dyDescent="0.45">
      <c r="A261" s="34" t="str">
        <f t="shared" si="9"/>
        <v/>
      </c>
      <c r="J261" s="3" t="str">
        <f t="shared" si="8"/>
        <v/>
      </c>
    </row>
    <row r="262" spans="1:10" x14ac:dyDescent="0.45">
      <c r="A262" s="34" t="str">
        <f t="shared" si="9"/>
        <v/>
      </c>
      <c r="J262" s="3" t="str">
        <f t="shared" si="8"/>
        <v/>
      </c>
    </row>
    <row r="263" spans="1:10" x14ac:dyDescent="0.45">
      <c r="A263" s="34" t="str">
        <f t="shared" si="9"/>
        <v/>
      </c>
      <c r="J263" s="3" t="str">
        <f t="shared" si="8"/>
        <v/>
      </c>
    </row>
    <row r="264" spans="1:10" x14ac:dyDescent="0.45">
      <c r="A264" s="34" t="str">
        <f t="shared" si="9"/>
        <v/>
      </c>
      <c r="J264" s="3" t="str">
        <f t="shared" si="8"/>
        <v/>
      </c>
    </row>
    <row r="265" spans="1:10" x14ac:dyDescent="0.45">
      <c r="A265" s="34" t="str">
        <f t="shared" si="9"/>
        <v/>
      </c>
      <c r="J265" s="3" t="str">
        <f t="shared" si="8"/>
        <v/>
      </c>
    </row>
    <row r="266" spans="1:10" x14ac:dyDescent="0.45">
      <c r="A266" s="34" t="str">
        <f t="shared" si="9"/>
        <v/>
      </c>
      <c r="J266" s="3" t="str">
        <f t="shared" si="8"/>
        <v/>
      </c>
    </row>
    <row r="267" spans="1:10" x14ac:dyDescent="0.45">
      <c r="A267" s="34" t="str">
        <f t="shared" si="9"/>
        <v/>
      </c>
      <c r="J267" s="3" t="str">
        <f t="shared" si="8"/>
        <v/>
      </c>
    </row>
    <row r="268" spans="1:10" x14ac:dyDescent="0.45">
      <c r="A268" s="34" t="str">
        <f t="shared" si="9"/>
        <v/>
      </c>
      <c r="J268" s="3" t="str">
        <f t="shared" si="8"/>
        <v/>
      </c>
    </row>
    <row r="269" spans="1:10" x14ac:dyDescent="0.45">
      <c r="A269" s="34" t="str">
        <f t="shared" si="9"/>
        <v/>
      </c>
      <c r="J269" s="3" t="str">
        <f t="shared" si="8"/>
        <v/>
      </c>
    </row>
    <row r="270" spans="1:10" x14ac:dyDescent="0.45">
      <c r="A270" s="34" t="str">
        <f t="shared" si="9"/>
        <v/>
      </c>
      <c r="J270" s="3" t="str">
        <f t="shared" si="8"/>
        <v/>
      </c>
    </row>
    <row r="271" spans="1:10" x14ac:dyDescent="0.45">
      <c r="A271" s="34" t="str">
        <f t="shared" si="9"/>
        <v/>
      </c>
      <c r="J271" s="3" t="str">
        <f t="shared" si="8"/>
        <v/>
      </c>
    </row>
    <row r="272" spans="1:10" x14ac:dyDescent="0.45">
      <c r="A272" s="34" t="str">
        <f t="shared" si="9"/>
        <v/>
      </c>
      <c r="J272" s="3" t="str">
        <f t="shared" si="8"/>
        <v/>
      </c>
    </row>
    <row r="273" spans="1:10" x14ac:dyDescent="0.45">
      <c r="A273" s="34" t="str">
        <f t="shared" si="9"/>
        <v/>
      </c>
      <c r="J273" s="3" t="str">
        <f t="shared" si="8"/>
        <v/>
      </c>
    </row>
    <row r="274" spans="1:10" x14ac:dyDescent="0.45">
      <c r="A274" s="34" t="str">
        <f t="shared" si="9"/>
        <v/>
      </c>
      <c r="J274" s="3" t="str">
        <f t="shared" si="8"/>
        <v/>
      </c>
    </row>
    <row r="275" spans="1:10" x14ac:dyDescent="0.45">
      <c r="A275" s="34" t="str">
        <f t="shared" si="9"/>
        <v/>
      </c>
      <c r="J275" s="3" t="str">
        <f t="shared" si="8"/>
        <v/>
      </c>
    </row>
    <row r="276" spans="1:10" x14ac:dyDescent="0.45">
      <c r="A276" s="34" t="str">
        <f t="shared" si="9"/>
        <v/>
      </c>
      <c r="J276" s="3" t="str">
        <f t="shared" si="8"/>
        <v/>
      </c>
    </row>
    <row r="277" spans="1:10" x14ac:dyDescent="0.45">
      <c r="A277" s="34" t="str">
        <f t="shared" si="9"/>
        <v/>
      </c>
      <c r="J277" s="3" t="str">
        <f t="shared" si="8"/>
        <v/>
      </c>
    </row>
    <row r="278" spans="1:10" x14ac:dyDescent="0.45">
      <c r="A278" s="34" t="str">
        <f t="shared" si="9"/>
        <v/>
      </c>
      <c r="J278" s="3" t="str">
        <f t="shared" si="8"/>
        <v/>
      </c>
    </row>
    <row r="279" spans="1:10" x14ac:dyDescent="0.45">
      <c r="A279" s="34" t="str">
        <f t="shared" si="9"/>
        <v/>
      </c>
      <c r="J279" s="3" t="str">
        <f t="shared" si="8"/>
        <v/>
      </c>
    </row>
    <row r="280" spans="1:10" x14ac:dyDescent="0.45">
      <c r="A280" s="34" t="str">
        <f t="shared" si="9"/>
        <v/>
      </c>
      <c r="J280" s="3" t="str">
        <f t="shared" si="8"/>
        <v/>
      </c>
    </row>
    <row r="281" spans="1:10" x14ac:dyDescent="0.45">
      <c r="A281" s="34" t="str">
        <f t="shared" si="9"/>
        <v/>
      </c>
      <c r="J281" s="3" t="str">
        <f t="shared" si="8"/>
        <v/>
      </c>
    </row>
    <row r="282" spans="1:10" x14ac:dyDescent="0.45">
      <c r="A282" s="34" t="str">
        <f t="shared" si="9"/>
        <v/>
      </c>
      <c r="J282" s="3" t="str">
        <f t="shared" si="8"/>
        <v/>
      </c>
    </row>
    <row r="283" spans="1:10" x14ac:dyDescent="0.45">
      <c r="A283" s="34" t="str">
        <f t="shared" si="9"/>
        <v/>
      </c>
      <c r="J283" s="3" t="str">
        <f t="shared" si="8"/>
        <v/>
      </c>
    </row>
    <row r="284" spans="1:10" x14ac:dyDescent="0.45">
      <c r="A284" s="34" t="str">
        <f t="shared" si="9"/>
        <v/>
      </c>
      <c r="J284" s="3" t="str">
        <f t="shared" si="8"/>
        <v/>
      </c>
    </row>
    <row r="285" spans="1:10" x14ac:dyDescent="0.45">
      <c r="A285" s="34" t="str">
        <f t="shared" si="9"/>
        <v/>
      </c>
      <c r="J285" s="3" t="str">
        <f t="shared" si="8"/>
        <v/>
      </c>
    </row>
    <row r="286" spans="1:10" x14ac:dyDescent="0.45">
      <c r="A286" s="34" t="str">
        <f t="shared" si="9"/>
        <v/>
      </c>
      <c r="J286" s="3" t="str">
        <f t="shared" si="8"/>
        <v/>
      </c>
    </row>
    <row r="287" spans="1:10" x14ac:dyDescent="0.45">
      <c r="A287" s="34" t="str">
        <f t="shared" si="9"/>
        <v/>
      </c>
      <c r="J287" s="3" t="str">
        <f t="shared" si="8"/>
        <v/>
      </c>
    </row>
    <row r="288" spans="1:10" x14ac:dyDescent="0.45">
      <c r="A288" s="34" t="str">
        <f t="shared" si="9"/>
        <v/>
      </c>
      <c r="J288" s="3" t="str">
        <f t="shared" si="8"/>
        <v/>
      </c>
    </row>
    <row r="289" spans="1:10" x14ac:dyDescent="0.45">
      <c r="A289" s="34" t="str">
        <f t="shared" si="9"/>
        <v/>
      </c>
      <c r="J289" s="3" t="str">
        <f t="shared" si="8"/>
        <v/>
      </c>
    </row>
    <row r="290" spans="1:10" x14ac:dyDescent="0.45">
      <c r="A290" s="34" t="str">
        <f t="shared" si="9"/>
        <v/>
      </c>
      <c r="J290" s="3" t="str">
        <f t="shared" si="8"/>
        <v/>
      </c>
    </row>
    <row r="291" spans="1:10" x14ac:dyDescent="0.45">
      <c r="A291" s="34" t="str">
        <f t="shared" si="9"/>
        <v/>
      </c>
      <c r="J291" s="3" t="str">
        <f t="shared" si="8"/>
        <v/>
      </c>
    </row>
    <row r="292" spans="1:10" x14ac:dyDescent="0.45">
      <c r="A292" s="34" t="str">
        <f t="shared" si="9"/>
        <v/>
      </c>
      <c r="J292" s="3" t="str">
        <f t="shared" si="8"/>
        <v/>
      </c>
    </row>
    <row r="293" spans="1:10" x14ac:dyDescent="0.45">
      <c r="A293" s="34" t="str">
        <f t="shared" si="9"/>
        <v/>
      </c>
      <c r="J293" s="3" t="str">
        <f t="shared" si="8"/>
        <v/>
      </c>
    </row>
    <row r="294" spans="1:10" x14ac:dyDescent="0.45">
      <c r="A294" s="34" t="str">
        <f t="shared" si="9"/>
        <v/>
      </c>
      <c r="J294" s="3" t="str">
        <f t="shared" si="8"/>
        <v/>
      </c>
    </row>
    <row r="295" spans="1:10" x14ac:dyDescent="0.45">
      <c r="A295" s="34" t="str">
        <f t="shared" si="9"/>
        <v/>
      </c>
      <c r="J295" s="3" t="str">
        <f t="shared" si="8"/>
        <v/>
      </c>
    </row>
    <row r="296" spans="1:10" x14ac:dyDescent="0.45">
      <c r="A296" s="34" t="str">
        <f t="shared" si="9"/>
        <v/>
      </c>
      <c r="J296" s="3" t="str">
        <f t="shared" si="8"/>
        <v/>
      </c>
    </row>
    <row r="297" spans="1:10" x14ac:dyDescent="0.45">
      <c r="A297" s="34" t="str">
        <f t="shared" si="9"/>
        <v/>
      </c>
      <c r="J297" s="3" t="str">
        <f t="shared" si="8"/>
        <v/>
      </c>
    </row>
    <row r="298" spans="1:10" x14ac:dyDescent="0.45">
      <c r="A298" s="34" t="str">
        <f t="shared" si="9"/>
        <v/>
      </c>
      <c r="J298" s="3" t="str">
        <f t="shared" si="8"/>
        <v/>
      </c>
    </row>
    <row r="299" spans="1:10" x14ac:dyDescent="0.45">
      <c r="A299" s="34" t="str">
        <f t="shared" si="9"/>
        <v/>
      </c>
      <c r="J299" s="3" t="str">
        <f t="shared" si="8"/>
        <v/>
      </c>
    </row>
    <row r="300" spans="1:10" x14ac:dyDescent="0.45">
      <c r="A300" s="34" t="str">
        <f t="shared" si="9"/>
        <v/>
      </c>
      <c r="J300" s="3" t="str">
        <f t="shared" si="8"/>
        <v/>
      </c>
    </row>
    <row r="301" spans="1:10" x14ac:dyDescent="0.45">
      <c r="A301" s="34" t="str">
        <f t="shared" si="9"/>
        <v/>
      </c>
      <c r="J301" s="3" t="str">
        <f t="shared" si="8"/>
        <v/>
      </c>
    </row>
    <row r="302" spans="1:10" x14ac:dyDescent="0.45">
      <c r="A302" s="34" t="str">
        <f t="shared" si="9"/>
        <v/>
      </c>
      <c r="J302" s="3" t="str">
        <f t="shared" si="8"/>
        <v/>
      </c>
    </row>
    <row r="303" spans="1:10" x14ac:dyDescent="0.45">
      <c r="A303" s="34" t="str">
        <f t="shared" si="9"/>
        <v/>
      </c>
      <c r="J303" s="3" t="str">
        <f t="shared" si="8"/>
        <v/>
      </c>
    </row>
    <row r="304" spans="1:10" x14ac:dyDescent="0.45">
      <c r="A304" s="34" t="str">
        <f t="shared" si="9"/>
        <v/>
      </c>
      <c r="J304" s="3" t="str">
        <f t="shared" si="8"/>
        <v/>
      </c>
    </row>
    <row r="305" spans="1:10" x14ac:dyDescent="0.45">
      <c r="A305" s="34" t="str">
        <f t="shared" si="9"/>
        <v/>
      </c>
      <c r="J305" s="3" t="str">
        <f t="shared" si="8"/>
        <v/>
      </c>
    </row>
    <row r="306" spans="1:10" x14ac:dyDescent="0.45">
      <c r="A306" s="34" t="str">
        <f t="shared" si="9"/>
        <v/>
      </c>
      <c r="J306" s="3" t="str">
        <f t="shared" si="8"/>
        <v/>
      </c>
    </row>
    <row r="307" spans="1:10" x14ac:dyDescent="0.45">
      <c r="A307" s="34" t="str">
        <f t="shared" si="9"/>
        <v/>
      </c>
      <c r="J307" s="3" t="str">
        <f t="shared" si="8"/>
        <v/>
      </c>
    </row>
    <row r="308" spans="1:10" x14ac:dyDescent="0.45">
      <c r="A308" s="34" t="str">
        <f t="shared" si="9"/>
        <v/>
      </c>
      <c r="J308" s="3" t="str">
        <f t="shared" si="8"/>
        <v/>
      </c>
    </row>
    <row r="309" spans="1:10" x14ac:dyDescent="0.45">
      <c r="A309" s="34" t="str">
        <f t="shared" si="9"/>
        <v/>
      </c>
      <c r="J309" s="3" t="str">
        <f t="shared" si="8"/>
        <v/>
      </c>
    </row>
    <row r="310" spans="1:10" x14ac:dyDescent="0.45">
      <c r="A310" s="34" t="str">
        <f t="shared" si="9"/>
        <v/>
      </c>
      <c r="J310" s="3" t="str">
        <f t="shared" si="8"/>
        <v/>
      </c>
    </row>
    <row r="311" spans="1:10" x14ac:dyDescent="0.45">
      <c r="A311" s="34" t="str">
        <f t="shared" si="9"/>
        <v/>
      </c>
      <c r="J311" s="3" t="str">
        <f t="shared" si="8"/>
        <v/>
      </c>
    </row>
    <row r="312" spans="1:10" x14ac:dyDescent="0.45">
      <c r="A312" s="34" t="str">
        <f t="shared" si="9"/>
        <v/>
      </c>
      <c r="J312" s="3" t="str">
        <f t="shared" si="8"/>
        <v/>
      </c>
    </row>
    <row r="313" spans="1:10" x14ac:dyDescent="0.45">
      <c r="A313" s="34" t="str">
        <f t="shared" si="9"/>
        <v/>
      </c>
      <c r="J313" s="3" t="str">
        <f t="shared" si="8"/>
        <v/>
      </c>
    </row>
    <row r="314" spans="1:10" x14ac:dyDescent="0.45">
      <c r="A314" s="34" t="str">
        <f t="shared" si="9"/>
        <v/>
      </c>
      <c r="J314" s="3" t="str">
        <f t="shared" si="8"/>
        <v/>
      </c>
    </row>
    <row r="315" spans="1:10" x14ac:dyDescent="0.45">
      <c r="A315" s="34" t="str">
        <f t="shared" si="9"/>
        <v/>
      </c>
      <c r="J315" s="3" t="str">
        <f t="shared" si="8"/>
        <v/>
      </c>
    </row>
    <row r="316" spans="1:10" x14ac:dyDescent="0.45">
      <c r="A316" s="34" t="str">
        <f t="shared" si="9"/>
        <v/>
      </c>
      <c r="J316" s="3" t="str">
        <f t="shared" si="8"/>
        <v/>
      </c>
    </row>
    <row r="317" spans="1:10" x14ac:dyDescent="0.45">
      <c r="A317" s="34" t="str">
        <f t="shared" si="9"/>
        <v/>
      </c>
      <c r="J317" s="3" t="str">
        <f t="shared" si="8"/>
        <v/>
      </c>
    </row>
    <row r="318" spans="1:10" x14ac:dyDescent="0.45">
      <c r="A318" s="34" t="str">
        <f t="shared" si="9"/>
        <v/>
      </c>
      <c r="J318" s="3" t="str">
        <f t="shared" si="8"/>
        <v/>
      </c>
    </row>
    <row r="319" spans="1:10" x14ac:dyDescent="0.45">
      <c r="A319" s="34" t="str">
        <f t="shared" si="9"/>
        <v/>
      </c>
      <c r="J319" s="3" t="str">
        <f t="shared" si="8"/>
        <v/>
      </c>
    </row>
    <row r="320" spans="1:10" x14ac:dyDescent="0.45">
      <c r="A320" s="34" t="str">
        <f t="shared" si="9"/>
        <v/>
      </c>
      <c r="J320" s="3" t="str">
        <f t="shared" si="8"/>
        <v/>
      </c>
    </row>
    <row r="321" spans="1:10" x14ac:dyDescent="0.45">
      <c r="A321" s="34" t="str">
        <f t="shared" si="9"/>
        <v/>
      </c>
      <c r="J321" s="3" t="str">
        <f t="shared" si="8"/>
        <v/>
      </c>
    </row>
    <row r="322" spans="1:10" x14ac:dyDescent="0.45">
      <c r="A322" s="34" t="str">
        <f t="shared" si="9"/>
        <v/>
      </c>
      <c r="J322" s="3" t="str">
        <f t="shared" si="8"/>
        <v/>
      </c>
    </row>
    <row r="323" spans="1:10" x14ac:dyDescent="0.45">
      <c r="A323" s="34" t="str">
        <f t="shared" si="9"/>
        <v/>
      </c>
      <c r="J323" s="3" t="str">
        <f t="shared" ref="J323:J386" si="10">IF(H323&lt;&gt;"", MAX(H323-SUMIF($E$2:$E$400, E323, $I$2:$I$400), 0), "")</f>
        <v/>
      </c>
    </row>
    <row r="324" spans="1:10" x14ac:dyDescent="0.45">
      <c r="A324" s="34" t="str">
        <f t="shared" ref="A324:A387" si="11">IF(C323&lt;&gt;"",A323+1,"")</f>
        <v/>
      </c>
      <c r="J324" s="3" t="str">
        <f t="shared" si="10"/>
        <v/>
      </c>
    </row>
    <row r="325" spans="1:10" x14ac:dyDescent="0.45">
      <c r="A325" s="34" t="str">
        <f t="shared" si="11"/>
        <v/>
      </c>
      <c r="J325" s="3" t="str">
        <f t="shared" si="10"/>
        <v/>
      </c>
    </row>
    <row r="326" spans="1:10" x14ac:dyDescent="0.45">
      <c r="A326" s="34" t="str">
        <f t="shared" si="11"/>
        <v/>
      </c>
      <c r="J326" s="3" t="str">
        <f t="shared" si="10"/>
        <v/>
      </c>
    </row>
    <row r="327" spans="1:10" x14ac:dyDescent="0.45">
      <c r="A327" s="34" t="str">
        <f t="shared" si="11"/>
        <v/>
      </c>
      <c r="J327" s="3" t="str">
        <f t="shared" si="10"/>
        <v/>
      </c>
    </row>
    <row r="328" spans="1:10" x14ac:dyDescent="0.45">
      <c r="A328" s="34" t="str">
        <f t="shared" si="11"/>
        <v/>
      </c>
      <c r="J328" s="3" t="str">
        <f t="shared" si="10"/>
        <v/>
      </c>
    </row>
    <row r="329" spans="1:10" x14ac:dyDescent="0.45">
      <c r="A329" s="34" t="str">
        <f t="shared" si="11"/>
        <v/>
      </c>
      <c r="J329" s="3" t="str">
        <f t="shared" si="10"/>
        <v/>
      </c>
    </row>
    <row r="330" spans="1:10" x14ac:dyDescent="0.45">
      <c r="A330" s="34" t="str">
        <f t="shared" si="11"/>
        <v/>
      </c>
      <c r="J330" s="3" t="str">
        <f t="shared" si="10"/>
        <v/>
      </c>
    </row>
    <row r="331" spans="1:10" x14ac:dyDescent="0.45">
      <c r="A331" s="34" t="str">
        <f t="shared" si="11"/>
        <v/>
      </c>
      <c r="J331" s="3" t="str">
        <f t="shared" si="10"/>
        <v/>
      </c>
    </row>
    <row r="332" spans="1:10" x14ac:dyDescent="0.45">
      <c r="A332" s="34" t="str">
        <f t="shared" si="11"/>
        <v/>
      </c>
      <c r="J332" s="3" t="str">
        <f t="shared" si="10"/>
        <v/>
      </c>
    </row>
    <row r="333" spans="1:10" x14ac:dyDescent="0.45">
      <c r="A333" s="34" t="str">
        <f t="shared" si="11"/>
        <v/>
      </c>
      <c r="J333" s="3" t="str">
        <f t="shared" si="10"/>
        <v/>
      </c>
    </row>
    <row r="334" spans="1:10" x14ac:dyDescent="0.45">
      <c r="A334" s="34" t="str">
        <f t="shared" si="11"/>
        <v/>
      </c>
      <c r="J334" s="3" t="str">
        <f t="shared" si="10"/>
        <v/>
      </c>
    </row>
    <row r="335" spans="1:10" x14ac:dyDescent="0.45">
      <c r="A335" s="34" t="str">
        <f t="shared" si="11"/>
        <v/>
      </c>
      <c r="J335" s="3" t="str">
        <f t="shared" si="10"/>
        <v/>
      </c>
    </row>
    <row r="336" spans="1:10" x14ac:dyDescent="0.45">
      <c r="A336" s="34" t="str">
        <f t="shared" si="11"/>
        <v/>
      </c>
      <c r="J336" s="3" t="str">
        <f t="shared" si="10"/>
        <v/>
      </c>
    </row>
    <row r="337" spans="1:10" x14ac:dyDescent="0.45">
      <c r="A337" s="34" t="str">
        <f t="shared" si="11"/>
        <v/>
      </c>
      <c r="J337" s="3" t="str">
        <f t="shared" si="10"/>
        <v/>
      </c>
    </row>
    <row r="338" spans="1:10" x14ac:dyDescent="0.45">
      <c r="A338" s="34" t="str">
        <f t="shared" si="11"/>
        <v/>
      </c>
      <c r="J338" s="3" t="str">
        <f t="shared" si="10"/>
        <v/>
      </c>
    </row>
    <row r="339" spans="1:10" x14ac:dyDescent="0.45">
      <c r="A339" s="34" t="str">
        <f t="shared" si="11"/>
        <v/>
      </c>
      <c r="J339" s="3" t="str">
        <f t="shared" si="10"/>
        <v/>
      </c>
    </row>
    <row r="340" spans="1:10" x14ac:dyDescent="0.45">
      <c r="A340" s="34" t="str">
        <f t="shared" si="11"/>
        <v/>
      </c>
      <c r="J340" s="3" t="str">
        <f t="shared" si="10"/>
        <v/>
      </c>
    </row>
    <row r="341" spans="1:10" x14ac:dyDescent="0.45">
      <c r="A341" s="34" t="str">
        <f t="shared" si="11"/>
        <v/>
      </c>
      <c r="J341" s="3" t="str">
        <f t="shared" si="10"/>
        <v/>
      </c>
    </row>
    <row r="342" spans="1:10" x14ac:dyDescent="0.45">
      <c r="A342" s="34" t="str">
        <f t="shared" si="11"/>
        <v/>
      </c>
      <c r="J342" s="3" t="str">
        <f t="shared" si="10"/>
        <v/>
      </c>
    </row>
    <row r="343" spans="1:10" x14ac:dyDescent="0.45">
      <c r="A343" s="34" t="str">
        <f t="shared" si="11"/>
        <v/>
      </c>
      <c r="J343" s="3" t="str">
        <f t="shared" si="10"/>
        <v/>
      </c>
    </row>
    <row r="344" spans="1:10" x14ac:dyDescent="0.45">
      <c r="A344" s="34" t="str">
        <f t="shared" si="11"/>
        <v/>
      </c>
      <c r="J344" s="3" t="str">
        <f t="shared" si="10"/>
        <v/>
      </c>
    </row>
    <row r="345" spans="1:10" x14ac:dyDescent="0.45">
      <c r="A345" s="34" t="str">
        <f t="shared" si="11"/>
        <v/>
      </c>
      <c r="J345" s="3" t="str">
        <f t="shared" si="10"/>
        <v/>
      </c>
    </row>
    <row r="346" spans="1:10" x14ac:dyDescent="0.45">
      <c r="A346" s="34" t="str">
        <f t="shared" si="11"/>
        <v/>
      </c>
      <c r="J346" s="3" t="str">
        <f t="shared" si="10"/>
        <v/>
      </c>
    </row>
    <row r="347" spans="1:10" x14ac:dyDescent="0.45">
      <c r="A347" s="34" t="str">
        <f t="shared" si="11"/>
        <v/>
      </c>
      <c r="J347" s="3" t="str">
        <f t="shared" si="10"/>
        <v/>
      </c>
    </row>
    <row r="348" spans="1:10" x14ac:dyDescent="0.45">
      <c r="A348" s="34" t="str">
        <f t="shared" si="11"/>
        <v/>
      </c>
      <c r="J348" s="3" t="str">
        <f t="shared" si="10"/>
        <v/>
      </c>
    </row>
    <row r="349" spans="1:10" x14ac:dyDescent="0.45">
      <c r="A349" s="34" t="str">
        <f t="shared" si="11"/>
        <v/>
      </c>
      <c r="J349" s="3" t="str">
        <f t="shared" si="10"/>
        <v/>
      </c>
    </row>
    <row r="350" spans="1:10" x14ac:dyDescent="0.45">
      <c r="A350" s="34" t="str">
        <f t="shared" si="11"/>
        <v/>
      </c>
      <c r="J350" s="3" t="str">
        <f t="shared" si="10"/>
        <v/>
      </c>
    </row>
    <row r="351" spans="1:10" x14ac:dyDescent="0.45">
      <c r="A351" s="34" t="str">
        <f t="shared" si="11"/>
        <v/>
      </c>
      <c r="J351" s="3" t="str">
        <f t="shared" si="10"/>
        <v/>
      </c>
    </row>
    <row r="352" spans="1:10" x14ac:dyDescent="0.45">
      <c r="A352" s="34" t="str">
        <f t="shared" si="11"/>
        <v/>
      </c>
      <c r="J352" s="3" t="str">
        <f t="shared" si="10"/>
        <v/>
      </c>
    </row>
    <row r="353" spans="1:10" x14ac:dyDescent="0.45">
      <c r="A353" s="34" t="str">
        <f t="shared" si="11"/>
        <v/>
      </c>
      <c r="J353" s="3" t="str">
        <f t="shared" si="10"/>
        <v/>
      </c>
    </row>
    <row r="354" spans="1:10" x14ac:dyDescent="0.45">
      <c r="A354" s="34" t="str">
        <f t="shared" si="11"/>
        <v/>
      </c>
      <c r="J354" s="3" t="str">
        <f t="shared" si="10"/>
        <v/>
      </c>
    </row>
    <row r="355" spans="1:10" x14ac:dyDescent="0.45">
      <c r="A355" s="34" t="str">
        <f t="shared" si="11"/>
        <v/>
      </c>
      <c r="J355" s="3" t="str">
        <f t="shared" si="10"/>
        <v/>
      </c>
    </row>
    <row r="356" spans="1:10" x14ac:dyDescent="0.45">
      <c r="A356" s="34" t="str">
        <f t="shared" si="11"/>
        <v/>
      </c>
      <c r="J356" s="3" t="str">
        <f t="shared" si="10"/>
        <v/>
      </c>
    </row>
    <row r="357" spans="1:10" x14ac:dyDescent="0.45">
      <c r="A357" s="34" t="str">
        <f t="shared" si="11"/>
        <v/>
      </c>
      <c r="J357" s="3" t="str">
        <f t="shared" si="10"/>
        <v/>
      </c>
    </row>
    <row r="358" spans="1:10" x14ac:dyDescent="0.45">
      <c r="A358" s="34" t="str">
        <f t="shared" si="11"/>
        <v/>
      </c>
      <c r="J358" s="3" t="str">
        <f t="shared" si="10"/>
        <v/>
      </c>
    </row>
    <row r="359" spans="1:10" x14ac:dyDescent="0.45">
      <c r="A359" s="34" t="str">
        <f t="shared" si="11"/>
        <v/>
      </c>
      <c r="J359" s="3" t="str">
        <f t="shared" si="10"/>
        <v/>
      </c>
    </row>
    <row r="360" spans="1:10" x14ac:dyDescent="0.45">
      <c r="A360" s="34" t="str">
        <f t="shared" si="11"/>
        <v/>
      </c>
      <c r="J360" s="3" t="str">
        <f t="shared" si="10"/>
        <v/>
      </c>
    </row>
    <row r="361" spans="1:10" x14ac:dyDescent="0.45">
      <c r="A361" s="34" t="str">
        <f t="shared" si="11"/>
        <v/>
      </c>
      <c r="J361" s="3" t="str">
        <f t="shared" si="10"/>
        <v/>
      </c>
    </row>
    <row r="362" spans="1:10" x14ac:dyDescent="0.45">
      <c r="A362" s="34" t="str">
        <f t="shared" si="11"/>
        <v/>
      </c>
      <c r="J362" s="3" t="str">
        <f t="shared" si="10"/>
        <v/>
      </c>
    </row>
    <row r="363" spans="1:10" x14ac:dyDescent="0.45">
      <c r="A363" s="34" t="str">
        <f t="shared" si="11"/>
        <v/>
      </c>
      <c r="J363" s="3" t="str">
        <f t="shared" si="10"/>
        <v/>
      </c>
    </row>
    <row r="364" spans="1:10" x14ac:dyDescent="0.45">
      <c r="A364" s="34" t="str">
        <f t="shared" si="11"/>
        <v/>
      </c>
      <c r="J364" s="3" t="str">
        <f t="shared" si="10"/>
        <v/>
      </c>
    </row>
    <row r="365" spans="1:10" x14ac:dyDescent="0.45">
      <c r="A365" s="34" t="str">
        <f t="shared" si="11"/>
        <v/>
      </c>
      <c r="J365" s="3" t="str">
        <f t="shared" si="10"/>
        <v/>
      </c>
    </row>
    <row r="366" spans="1:10" x14ac:dyDescent="0.45">
      <c r="A366" s="34" t="str">
        <f t="shared" si="11"/>
        <v/>
      </c>
      <c r="J366" s="3" t="str">
        <f t="shared" si="10"/>
        <v/>
      </c>
    </row>
    <row r="367" spans="1:10" x14ac:dyDescent="0.45">
      <c r="A367" s="34" t="str">
        <f t="shared" si="11"/>
        <v/>
      </c>
      <c r="J367" s="3" t="str">
        <f t="shared" si="10"/>
        <v/>
      </c>
    </row>
    <row r="368" spans="1:10" x14ac:dyDescent="0.45">
      <c r="A368" s="34" t="str">
        <f t="shared" si="11"/>
        <v/>
      </c>
      <c r="J368" s="3" t="str">
        <f t="shared" si="10"/>
        <v/>
      </c>
    </row>
    <row r="369" spans="1:10" x14ac:dyDescent="0.45">
      <c r="A369" s="34" t="str">
        <f t="shared" si="11"/>
        <v/>
      </c>
      <c r="J369" s="3" t="str">
        <f t="shared" si="10"/>
        <v/>
      </c>
    </row>
    <row r="370" spans="1:10" x14ac:dyDescent="0.45">
      <c r="A370" s="34" t="str">
        <f t="shared" si="11"/>
        <v/>
      </c>
      <c r="J370" s="3" t="str">
        <f t="shared" si="10"/>
        <v/>
      </c>
    </row>
    <row r="371" spans="1:10" x14ac:dyDescent="0.45">
      <c r="A371" s="34" t="str">
        <f t="shared" si="11"/>
        <v/>
      </c>
      <c r="J371" s="3" t="str">
        <f t="shared" si="10"/>
        <v/>
      </c>
    </row>
    <row r="372" spans="1:10" x14ac:dyDescent="0.45">
      <c r="A372" s="34" t="str">
        <f t="shared" si="11"/>
        <v/>
      </c>
      <c r="J372" s="3" t="str">
        <f t="shared" si="10"/>
        <v/>
      </c>
    </row>
    <row r="373" spans="1:10" x14ac:dyDescent="0.45">
      <c r="A373" s="34" t="str">
        <f t="shared" si="11"/>
        <v/>
      </c>
      <c r="J373" s="3" t="str">
        <f t="shared" si="10"/>
        <v/>
      </c>
    </row>
    <row r="374" spans="1:10" x14ac:dyDescent="0.45">
      <c r="A374" s="34" t="str">
        <f t="shared" si="11"/>
        <v/>
      </c>
      <c r="J374" s="3" t="str">
        <f t="shared" si="10"/>
        <v/>
      </c>
    </row>
    <row r="375" spans="1:10" x14ac:dyDescent="0.45">
      <c r="A375" s="34" t="str">
        <f t="shared" si="11"/>
        <v/>
      </c>
      <c r="J375" s="3" t="str">
        <f t="shared" si="10"/>
        <v/>
      </c>
    </row>
    <row r="376" spans="1:10" x14ac:dyDescent="0.45">
      <c r="A376" s="34" t="str">
        <f t="shared" si="11"/>
        <v/>
      </c>
      <c r="J376" s="3" t="str">
        <f t="shared" si="10"/>
        <v/>
      </c>
    </row>
    <row r="377" spans="1:10" x14ac:dyDescent="0.45">
      <c r="A377" s="34" t="str">
        <f t="shared" si="11"/>
        <v/>
      </c>
      <c r="J377" s="3" t="str">
        <f t="shared" si="10"/>
        <v/>
      </c>
    </row>
    <row r="378" spans="1:10" x14ac:dyDescent="0.45">
      <c r="A378" s="34" t="str">
        <f t="shared" si="11"/>
        <v/>
      </c>
      <c r="J378" s="3" t="str">
        <f t="shared" si="10"/>
        <v/>
      </c>
    </row>
    <row r="379" spans="1:10" x14ac:dyDescent="0.45">
      <c r="A379" s="34" t="str">
        <f t="shared" si="11"/>
        <v/>
      </c>
      <c r="J379" s="3" t="str">
        <f t="shared" si="10"/>
        <v/>
      </c>
    </row>
    <row r="380" spans="1:10" x14ac:dyDescent="0.45">
      <c r="A380" s="34" t="str">
        <f t="shared" si="11"/>
        <v/>
      </c>
      <c r="J380" s="3" t="str">
        <f t="shared" si="10"/>
        <v/>
      </c>
    </row>
    <row r="381" spans="1:10" x14ac:dyDescent="0.45">
      <c r="A381" s="34" t="str">
        <f t="shared" si="11"/>
        <v/>
      </c>
      <c r="J381" s="3" t="str">
        <f t="shared" si="10"/>
        <v/>
      </c>
    </row>
    <row r="382" spans="1:10" x14ac:dyDescent="0.45">
      <c r="A382" s="34" t="str">
        <f t="shared" si="11"/>
        <v/>
      </c>
      <c r="J382" s="3" t="str">
        <f t="shared" si="10"/>
        <v/>
      </c>
    </row>
    <row r="383" spans="1:10" x14ac:dyDescent="0.45">
      <c r="A383" s="34" t="str">
        <f t="shared" si="11"/>
        <v/>
      </c>
      <c r="J383" s="3" t="str">
        <f t="shared" si="10"/>
        <v/>
      </c>
    </row>
    <row r="384" spans="1:10" x14ac:dyDescent="0.45">
      <c r="A384" s="34" t="str">
        <f t="shared" si="11"/>
        <v/>
      </c>
      <c r="J384" s="3" t="str">
        <f t="shared" si="10"/>
        <v/>
      </c>
    </row>
    <row r="385" spans="1:10" x14ac:dyDescent="0.45">
      <c r="A385" s="34" t="str">
        <f t="shared" si="11"/>
        <v/>
      </c>
      <c r="J385" s="3" t="str">
        <f t="shared" si="10"/>
        <v/>
      </c>
    </row>
    <row r="386" spans="1:10" x14ac:dyDescent="0.45">
      <c r="A386" s="34" t="str">
        <f t="shared" si="11"/>
        <v/>
      </c>
      <c r="J386" s="3" t="str">
        <f t="shared" si="10"/>
        <v/>
      </c>
    </row>
    <row r="387" spans="1:10" x14ac:dyDescent="0.45">
      <c r="A387" s="34" t="str">
        <f t="shared" si="11"/>
        <v/>
      </c>
      <c r="J387" s="3" t="str">
        <f t="shared" ref="J387:J400" si="12">IF(H387&lt;&gt;"", MAX(H387-SUMIF($E$2:$E$400, E387, $I$2:$I$400), 0), "")</f>
        <v/>
      </c>
    </row>
    <row r="388" spans="1:10" x14ac:dyDescent="0.45">
      <c r="A388" s="34" t="str">
        <f t="shared" ref="A388:A400" si="13">IF(C387&lt;&gt;"",A387+1,"")</f>
        <v/>
      </c>
      <c r="J388" s="3" t="str">
        <f t="shared" si="12"/>
        <v/>
      </c>
    </row>
    <row r="389" spans="1:10" x14ac:dyDescent="0.45">
      <c r="A389" s="34" t="str">
        <f t="shared" si="13"/>
        <v/>
      </c>
      <c r="J389" s="3" t="str">
        <f t="shared" si="12"/>
        <v/>
      </c>
    </row>
    <row r="390" spans="1:10" x14ac:dyDescent="0.45">
      <c r="A390" s="34" t="str">
        <f t="shared" si="13"/>
        <v/>
      </c>
      <c r="J390" s="3" t="str">
        <f t="shared" si="12"/>
        <v/>
      </c>
    </row>
    <row r="391" spans="1:10" x14ac:dyDescent="0.45">
      <c r="A391" s="34" t="str">
        <f t="shared" si="13"/>
        <v/>
      </c>
      <c r="J391" s="3" t="str">
        <f t="shared" si="12"/>
        <v/>
      </c>
    </row>
    <row r="392" spans="1:10" x14ac:dyDescent="0.45">
      <c r="A392" s="34" t="str">
        <f t="shared" si="13"/>
        <v/>
      </c>
      <c r="J392" s="3" t="str">
        <f t="shared" si="12"/>
        <v/>
      </c>
    </row>
    <row r="393" spans="1:10" x14ac:dyDescent="0.45">
      <c r="A393" s="34" t="str">
        <f t="shared" si="13"/>
        <v/>
      </c>
      <c r="J393" s="3" t="str">
        <f t="shared" si="12"/>
        <v/>
      </c>
    </row>
    <row r="394" spans="1:10" x14ac:dyDescent="0.45">
      <c r="A394" s="34" t="str">
        <f t="shared" si="13"/>
        <v/>
      </c>
      <c r="J394" s="3" t="str">
        <f t="shared" si="12"/>
        <v/>
      </c>
    </row>
    <row r="395" spans="1:10" x14ac:dyDescent="0.45">
      <c r="A395" s="34" t="str">
        <f t="shared" si="13"/>
        <v/>
      </c>
      <c r="J395" s="3" t="str">
        <f t="shared" si="12"/>
        <v/>
      </c>
    </row>
    <row r="396" spans="1:10" x14ac:dyDescent="0.45">
      <c r="A396" s="34" t="str">
        <f t="shared" si="13"/>
        <v/>
      </c>
      <c r="J396" s="3" t="str">
        <f t="shared" si="12"/>
        <v/>
      </c>
    </row>
    <row r="397" spans="1:10" x14ac:dyDescent="0.45">
      <c r="A397" s="34" t="str">
        <f t="shared" si="13"/>
        <v/>
      </c>
      <c r="J397" s="3" t="str">
        <f t="shared" si="12"/>
        <v/>
      </c>
    </row>
    <row r="398" spans="1:10" x14ac:dyDescent="0.45">
      <c r="A398" s="34" t="str">
        <f t="shared" si="13"/>
        <v/>
      </c>
      <c r="J398" s="3" t="str">
        <f t="shared" si="12"/>
        <v/>
      </c>
    </row>
    <row r="399" spans="1:10" x14ac:dyDescent="0.45">
      <c r="A399" s="34" t="str">
        <f t="shared" si="13"/>
        <v/>
      </c>
      <c r="J399" s="3" t="str">
        <f t="shared" si="12"/>
        <v/>
      </c>
    </row>
    <row r="400" spans="1:10" x14ac:dyDescent="0.45">
      <c r="A400" s="34" t="str">
        <f t="shared" si="13"/>
        <v/>
      </c>
      <c r="J400" s="3" t="str">
        <f t="shared" si="12"/>
        <v/>
      </c>
    </row>
  </sheetData>
  <conditionalFormatting sqref="A2:J2 A3:C3 E3:I87 D3:D400 J3:J400 B4:C87 A4:A400">
    <cfRule type="expression" dxfId="0" priority="1">
      <formula>$A2&lt;&gt;""</formula>
    </cfRule>
  </conditionalFormatting>
  <dataValidations count="1">
    <dataValidation allowBlank="1" showInputMessage="1" showErrorMessage="1" sqref="E1:G74" xr:uid="{E84E0321-5368-4A53-AE3F-38931829D4F4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F8361F1-756B-4242-A8C5-0EFC5C7D72D0}">
          <x14:formula1>
            <xm:f>'Budget and Ticketing Tracker'!$A$3:$A$15</xm:f>
          </x14:formula1>
          <xm:sqref>D2:D400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Step-by-step and Glossary</vt:lpstr>
      <vt:lpstr>Budget and Ticketing Tracker</vt:lpstr>
      <vt:lpstr>Events Cashbook TO FILL IN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Jacob Carey</cp:lastModifiedBy>
  <cp:revision/>
  <dcterms:created xsi:type="dcterms:W3CDTF">2024-08-26T17:37:02Z</dcterms:created>
  <dcterms:modified xsi:type="dcterms:W3CDTF">2024-10-15T20:35:54Z</dcterms:modified>
  <cp:category/>
  <cp:contentStatus/>
</cp:coreProperties>
</file>